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leijenaar/Desktop/Voetbalpoules/WK poule 2026/"/>
    </mc:Choice>
  </mc:AlternateContent>
  <xr:revisionPtr revIDLastSave="0" documentId="13_ncr:1_{74B47F3F-9A60-CC4B-932D-62B18112195A}" xr6:coauthVersionLast="47" xr6:coauthVersionMax="47" xr10:uidLastSave="{00000000-0000-0000-0000-000000000000}"/>
  <bookViews>
    <workbookView xWindow="-20" yWindow="620" windowWidth="32620" windowHeight="23620" xr2:uid="{E6041733-1AEF-4A4F-82B8-0D92A92C8CF8}"/>
  </bookViews>
  <sheets>
    <sheet name="Invulformulier" sheetId="1" r:id="rId1"/>
    <sheet name="Invulvel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133" i="1"/>
  <c r="I125" i="1"/>
  <c r="I126" i="1"/>
  <c r="I113" i="1"/>
  <c r="I112" i="1"/>
  <c r="I85" i="1"/>
  <c r="I86" i="1"/>
  <c r="I84" i="1"/>
  <c r="D153" i="1" l="1"/>
  <c r="E153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E149" i="1" l="1"/>
  <c r="E150" i="1"/>
  <c r="E151" i="1"/>
  <c r="E152" i="1"/>
  <c r="E147" i="1"/>
  <c r="E148" i="1"/>
</calcChain>
</file>

<file path=xl/sharedStrings.xml><?xml version="1.0" encoding="utf-8"?>
<sst xmlns="http://schemas.openxmlformats.org/spreadsheetml/2006/main" count="576" uniqueCount="256">
  <si>
    <t>Ronde 1 - Voorspel de poulewedstrijden</t>
  </si>
  <si>
    <t>Nr</t>
  </si>
  <si>
    <t>Datum</t>
  </si>
  <si>
    <t>Poule</t>
  </si>
  <si>
    <t>Thuis</t>
  </si>
  <si>
    <t>Uit</t>
  </si>
  <si>
    <t>Goals Thuis</t>
  </si>
  <si>
    <t>Goals Uit</t>
  </si>
  <si>
    <t>TOTO (Automatisch)</t>
  </si>
  <si>
    <t>Verdubbelaar?</t>
  </si>
  <si>
    <t>A</t>
  </si>
  <si>
    <t>Qatar</t>
  </si>
  <si>
    <t>Ecuador</t>
  </si>
  <si>
    <r>
      <t xml:space="preserve">Ieder goed voorspelde uitkomst (winst, verlies, gelijk) levert </t>
    </r>
    <r>
      <rPr>
        <b/>
        <sz val="12"/>
        <color rgb="FF000000"/>
        <rFont val="Calibri"/>
        <family val="2"/>
        <scheme val="minor"/>
      </rPr>
      <t>3 punten</t>
    </r>
    <r>
      <rPr>
        <sz val="12"/>
        <color rgb="FF000000"/>
        <rFont val="Calibri"/>
        <family val="2"/>
        <scheme val="minor"/>
      </rPr>
      <t xml:space="preserve"> op. </t>
    </r>
  </si>
  <si>
    <t>Senegal</t>
  </si>
  <si>
    <t>Nederland</t>
  </si>
  <si>
    <r>
      <t xml:space="preserve">Ieder goed voorspelde uitslag levert </t>
    </r>
    <r>
      <rPr>
        <b/>
        <sz val="12"/>
        <color rgb="FF000000"/>
        <rFont val="Calibri"/>
        <family val="2"/>
        <scheme val="minor"/>
      </rPr>
      <t xml:space="preserve">9 punten </t>
    </r>
    <r>
      <rPr>
        <sz val="12"/>
        <color rgb="FF000000"/>
        <rFont val="Calibri"/>
        <family val="2"/>
        <scheme val="minor"/>
      </rPr>
      <t>op.</t>
    </r>
  </si>
  <si>
    <t>B</t>
  </si>
  <si>
    <t>Engeland</t>
  </si>
  <si>
    <t>Iran</t>
  </si>
  <si>
    <r>
      <t xml:space="preserve">Een verdubbelaar </t>
    </r>
    <r>
      <rPr>
        <b/>
        <sz val="12"/>
        <color rgb="FF000000"/>
        <rFont val="Calibri"/>
        <family val="2"/>
        <scheme val="minor"/>
      </rPr>
      <t>verdubbelt</t>
    </r>
    <r>
      <rPr>
        <sz val="12"/>
        <color rgb="FF000000"/>
        <rFont val="Calibri"/>
        <family val="2"/>
        <scheme val="minor"/>
      </rPr>
      <t xml:space="preserve"> het totaal aantal behaalde punten van een wedstrijd </t>
    </r>
  </si>
  <si>
    <t>Verenigde Staten</t>
  </si>
  <si>
    <t>Wales</t>
  </si>
  <si>
    <t>D</t>
  </si>
  <si>
    <t>Frankrijk</t>
  </si>
  <si>
    <t>Australië</t>
  </si>
  <si>
    <t>Denemarken</t>
  </si>
  <si>
    <t>Tunesië</t>
  </si>
  <si>
    <t>C</t>
  </si>
  <si>
    <t>Mexico</t>
  </si>
  <si>
    <t>Polen</t>
  </si>
  <si>
    <t>Argentinië</t>
  </si>
  <si>
    <t>Saudi-Arabië</t>
  </si>
  <si>
    <t>F</t>
  </si>
  <si>
    <t>België</t>
  </si>
  <si>
    <t>Canada</t>
  </si>
  <si>
    <t>Poules</t>
  </si>
  <si>
    <t>E</t>
  </si>
  <si>
    <t>Spanje</t>
  </si>
  <si>
    <t>Costa Rica</t>
  </si>
  <si>
    <t>Groep A</t>
  </si>
  <si>
    <t>Groep B</t>
  </si>
  <si>
    <t>Groep C</t>
  </si>
  <si>
    <t>Groep D</t>
  </si>
  <si>
    <t>Duitsland</t>
  </si>
  <si>
    <t>Japan</t>
  </si>
  <si>
    <t>Marokko</t>
  </si>
  <si>
    <t>Kroatië</t>
  </si>
  <si>
    <t>G</t>
  </si>
  <si>
    <t>Zwitserland</t>
  </si>
  <si>
    <t>Kameroen</t>
  </si>
  <si>
    <t>H</t>
  </si>
  <si>
    <t>Uruguay</t>
  </si>
  <si>
    <t>Zuid-Korea</t>
  </si>
  <si>
    <t>Portugal</t>
  </si>
  <si>
    <t>Ghana</t>
  </si>
  <si>
    <t>Brazilië</t>
  </si>
  <si>
    <t>Servië</t>
  </si>
  <si>
    <t>Groep E</t>
  </si>
  <si>
    <t>Groep F</t>
  </si>
  <si>
    <t>Groep G</t>
  </si>
  <si>
    <t>Groep H</t>
  </si>
  <si>
    <t>Extra opties voor de echte gokkers (niet verplicht)</t>
  </si>
  <si>
    <t>Juist voorspeld</t>
  </si>
  <si>
    <t>Foutief voorspeld</t>
  </si>
  <si>
    <t>Voorspelling</t>
  </si>
  <si>
    <t>Je kunt op meerdere bonussen inzetten, de score wordt van boven naar beneden toegekend.</t>
  </si>
  <si>
    <t>2.1</t>
  </si>
  <si>
    <t>Nederland wint alle 3 de groepswedstrijden</t>
  </si>
  <si>
    <t>+ 25 punten</t>
  </si>
  <si>
    <t>- 25 punten</t>
  </si>
  <si>
    <t>Je geeft eerst aan (met "Ja" of "Nee") of je een bonus wilt spelen</t>
  </si>
  <si>
    <t>2.2</t>
  </si>
  <si>
    <t>Er worden 140 of meer doelpunten in de poulefase gescoord</t>
  </si>
  <si>
    <t>Je punten in ronde 1 x 1,20</t>
  </si>
  <si>
    <t>Je punten in ronde 1 x 0,8</t>
  </si>
  <si>
    <t>Er worden 190 of meer gele kaarten in de poulefase uitgedeeld</t>
  </si>
  <si>
    <t xml:space="preserve">Voorbeeld: je hebt op bonus 1.1 (Nederland wint alle wedstrijden) en 1.2 (Meer dan 140 doelpunten) gegokt. </t>
  </si>
  <si>
    <t>En stel dat: je in ronde 1 250 punten hebt behaald en dat Bonus 1.1. is juist en bonus 1.2 is fout.</t>
  </si>
  <si>
    <t>Dan krijg je in totaal: 250 + 25 punten (bonus 1.1) = 275 punten x 0.8 (bonus 2.2) = 220 punten</t>
  </si>
  <si>
    <t>Ronde 2 - Knock-out fase - Landen</t>
  </si>
  <si>
    <t>Welke 16 landen plaatsen zich voor de achtste finales?</t>
  </si>
  <si>
    <t>Land 1</t>
  </si>
  <si>
    <r>
      <t xml:space="preserve">Ieder goed voorspeld land levert </t>
    </r>
    <r>
      <rPr>
        <b/>
        <sz val="12"/>
        <color rgb="FF000000"/>
        <rFont val="Calibri"/>
        <family val="2"/>
        <scheme val="minor"/>
      </rPr>
      <t>6 punten</t>
    </r>
    <r>
      <rPr>
        <sz val="12"/>
        <color rgb="FF000000"/>
        <rFont val="Calibri"/>
        <family val="2"/>
        <scheme val="minor"/>
      </rPr>
      <t xml:space="preserve"> op.</t>
    </r>
  </si>
  <si>
    <t>Land 2</t>
  </si>
  <si>
    <t>Land 3</t>
  </si>
  <si>
    <t>Maximaal aantal te behalen punten = 96</t>
  </si>
  <si>
    <t>Land 4</t>
  </si>
  <si>
    <t>Land 5</t>
  </si>
  <si>
    <t>Land 6</t>
  </si>
  <si>
    <t>Land 7</t>
  </si>
  <si>
    <t>Land 8</t>
  </si>
  <si>
    <t>Land 9</t>
  </si>
  <si>
    <t>Land 10</t>
  </si>
  <si>
    <t>Land 11</t>
  </si>
  <si>
    <t>Land 12</t>
  </si>
  <si>
    <t>Land 13</t>
  </si>
  <si>
    <t>Land 14</t>
  </si>
  <si>
    <t>Land 15</t>
  </si>
  <si>
    <t>Land 16</t>
  </si>
  <si>
    <t>Ik heb 12 of meer landen goed voorspeld</t>
  </si>
  <si>
    <t>Je punten in ronde 2 x 1,5</t>
  </si>
  <si>
    <t>Je punten in ronde 2 x 0,75</t>
  </si>
  <si>
    <t>Je geeft hier alleen aan (met "Ja" of "Nee") of je een bonus wilt spelen</t>
  </si>
  <si>
    <t>Ik heb 14 of meer landen goed voorspeld</t>
  </si>
  <si>
    <t>Je punten in ronde 2 x 0,5</t>
  </si>
  <si>
    <t>Voorbeeld met 13 landen goed en zowel op bonus 2.1 als 2.2 gegokt hebt</t>
  </si>
  <si>
    <t>Welke 4 landen plaatsen zich voor de halve finales?</t>
  </si>
  <si>
    <r>
      <t xml:space="preserve">Ieder goed voorspeld land levert </t>
    </r>
    <r>
      <rPr>
        <b/>
        <sz val="12"/>
        <color rgb="FF000000"/>
        <rFont val="Calibri"/>
        <family val="2"/>
        <scheme val="minor"/>
      </rPr>
      <t>35 punten</t>
    </r>
    <r>
      <rPr>
        <sz val="12"/>
        <color rgb="FF000000"/>
        <rFont val="Calibri"/>
        <family val="2"/>
        <scheme val="minor"/>
      </rPr>
      <t xml:space="preserve"> op.</t>
    </r>
  </si>
  <si>
    <t>Zie voor de werking van de bonus, bovenstaande toelichtingen</t>
  </si>
  <si>
    <t>Je punten in ronde 4 x 0,75</t>
  </si>
  <si>
    <t>Ik heb 3 landen of meer goed voorspeld</t>
  </si>
  <si>
    <t>+ 35 punten</t>
  </si>
  <si>
    <t>- 35 punten</t>
  </si>
  <si>
    <t>Welk land wint het WK voetbal 2022?</t>
  </si>
  <si>
    <t>Winnaar</t>
  </si>
  <si>
    <r>
      <t xml:space="preserve">Een goed voorspelde winnaar levert </t>
    </r>
    <r>
      <rPr>
        <b/>
        <sz val="12"/>
        <color rgb="FF000000"/>
        <rFont val="Calibri"/>
        <family val="2"/>
        <scheme val="minor"/>
      </rPr>
      <t>50 punten</t>
    </r>
    <r>
      <rPr>
        <sz val="12"/>
        <color rgb="FF000000"/>
        <rFont val="Calibri"/>
        <family val="2"/>
        <scheme val="minor"/>
      </rPr>
      <t xml:space="preserve"> op.</t>
    </r>
  </si>
  <si>
    <t>5.1</t>
  </si>
  <si>
    <t>Double or nothing: ik weet zeker dat ik de goede winnaar heb!</t>
  </si>
  <si>
    <t>+ 50 punten (= totaal 100 punten)</t>
  </si>
  <si>
    <t>- 50 punten</t>
  </si>
  <si>
    <t>Als je de bonus speelt, maar niet de juiste WK winnaar hebt voorspeld, worden er 50 punten in mindering gebracht.</t>
  </si>
  <si>
    <t>Vul de volgende vragen in</t>
  </si>
  <si>
    <t>Bij gelijke stand tussen de spelers, zijn die allemaal 20 punten waard</t>
  </si>
  <si>
    <r>
      <t xml:space="preserve">Elk goed antwoord levert </t>
    </r>
    <r>
      <rPr>
        <b/>
        <sz val="12"/>
        <color rgb="FF000000"/>
        <rFont val="Calibri"/>
        <family val="2"/>
        <scheme val="minor"/>
      </rPr>
      <t xml:space="preserve">20 punten </t>
    </r>
    <r>
      <rPr>
        <sz val="12"/>
        <color rgb="FF000000"/>
        <rFont val="Calibri"/>
        <family val="2"/>
        <scheme val="minor"/>
      </rPr>
      <t>op</t>
    </r>
  </si>
  <si>
    <t>Bij precies 30 penalties krijgt iedereen punten</t>
  </si>
  <si>
    <t>Maximaal aantal te behalen punten = 120</t>
  </si>
  <si>
    <t>Marge van 10 is geoorloofd</t>
  </si>
  <si>
    <t>Topscoorder van Nederlands elftal</t>
  </si>
  <si>
    <t>Maximaal aantal te behalen punten (exclusief bonussen)</t>
  </si>
  <si>
    <t>Onderdeel 1</t>
  </si>
  <si>
    <t>Onderdeel 2</t>
  </si>
  <si>
    <t>Onderdeel 3</t>
  </si>
  <si>
    <t>Onderdeel 4</t>
  </si>
  <si>
    <t>Onderdeel 5</t>
  </si>
  <si>
    <t>Onderdeel 6</t>
  </si>
  <si>
    <t>Totaal</t>
  </si>
  <si>
    <t>Naam deelnemer</t>
  </si>
  <si>
    <t>Naam</t>
  </si>
  <si>
    <t>De prijzen vind je via deze link.</t>
  </si>
  <si>
    <r>
      <t xml:space="preserve">Het inschrijfgeld is </t>
    </r>
    <r>
      <rPr>
        <b/>
        <sz val="12"/>
        <color theme="1"/>
        <rFont val="Calibri"/>
        <family val="2"/>
        <scheme val="minor"/>
      </rPr>
      <t>€25</t>
    </r>
    <r>
      <rPr>
        <sz val="12"/>
        <color theme="1"/>
        <rFont val="Calibri"/>
        <family val="2"/>
        <scheme val="minor"/>
      </rPr>
      <t>. Je betaalt via de site met een Tikkie-Tho. Veel succes!</t>
    </r>
  </si>
  <si>
    <t>Ja</t>
  </si>
  <si>
    <t>Meer</t>
  </si>
  <si>
    <t>Ja, op deze wedstrijd</t>
  </si>
  <si>
    <t>Nee</t>
  </si>
  <si>
    <t>Minder</t>
  </si>
  <si>
    <t xml:space="preserve">Extra opties voor de echte gokkers </t>
  </si>
  <si>
    <t>De scheidsrechter in de WK finale komt uit Europa (qua nationaliteit)</t>
  </si>
  <si>
    <t>Harry Kane</t>
  </si>
  <si>
    <t>Lionel Messi</t>
  </si>
  <si>
    <t>Cristiano Ronaldo</t>
  </si>
  <si>
    <t>Kylian Mbappe</t>
  </si>
  <si>
    <t>Romelu Lukaku</t>
  </si>
  <si>
    <t>Wie van de vijf spelers in de lijst scoort de meeste doelpunten?</t>
  </si>
  <si>
    <t>Meer of minder dan 8 rode kaarten op het totale WK</t>
  </si>
  <si>
    <t>Bij precies 8 rode kaarten krijgt iedereen punten</t>
  </si>
  <si>
    <t>Meer of minder dan 30 penalties op het WK</t>
  </si>
  <si>
    <t>Totaal aantal doelpunten op het WK</t>
  </si>
  <si>
    <t>Nathan Aké</t>
  </si>
  <si>
    <t>Steven Berghuis</t>
  </si>
  <si>
    <t>Steven Bergwijn</t>
  </si>
  <si>
    <t>Daley Blind</t>
  </si>
  <si>
    <t>Jasper Cillessen</t>
  </si>
  <si>
    <t>Memphis Depay</t>
  </si>
  <si>
    <t>Virgil van Dijk</t>
  </si>
  <si>
    <t>Denzel Dumfries</t>
  </si>
  <si>
    <t>Mark Flekken</t>
  </si>
  <si>
    <t>Cody Gakpo</t>
  </si>
  <si>
    <t>Vincent Janssen</t>
  </si>
  <si>
    <t>Frenkie de Jong</t>
  </si>
  <si>
    <t>Davy Klaassen</t>
  </si>
  <si>
    <t>Teun Koopmeiners</t>
  </si>
  <si>
    <t>Matthijs de Ligt</t>
  </si>
  <si>
    <t>Tyrell Malacia</t>
  </si>
  <si>
    <t>Andries Noppert</t>
  </si>
  <si>
    <t>Remko Pasveer</t>
  </si>
  <si>
    <t>Devyne Rensch</t>
  </si>
  <si>
    <t>Marten de Roon</t>
  </si>
  <si>
    <t>Kenneth Taylor</t>
  </si>
  <si>
    <t>Jurriën Timber</t>
  </si>
  <si>
    <t>Stefan de Vrij</t>
  </si>
  <si>
    <t>Wout Weghorst</t>
  </si>
  <si>
    <t>Gok wagen?</t>
  </si>
  <si>
    <t>Extra opties voor de echte gokkers</t>
  </si>
  <si>
    <t>Kom je ergens niet uit?</t>
  </si>
  <si>
    <t>Je punten in ronde 2 x 1,25</t>
  </si>
  <si>
    <t>13 landen x 6 punten = 78 punten behaald x 1,25 (bonus 2.1 is goed) = 98 punten</t>
  </si>
  <si>
    <t>98 punten x 0,5 (bonus 2.2 is fout) = 49 punten als eindresultaat van ronde 2</t>
  </si>
  <si>
    <t>Je punten in ronde 4 x 1,25</t>
  </si>
  <si>
    <t>Maximaal aantal te behalen punten = 140</t>
  </si>
  <si>
    <t>In alle halve finales worden in totaal 12 of meer doelpunten gescoord</t>
  </si>
  <si>
    <t>Als je deze bonus speelt verdien je dus 50 extra punten (totaal 100 voor ronde 5) als je de WK winnaar goed voorspelt.</t>
  </si>
  <si>
    <t>Mitchel Bakker</t>
  </si>
  <si>
    <t>Justin Bijlow</t>
  </si>
  <si>
    <t>Sven Botman</t>
  </si>
  <si>
    <t>Brian Brobbey</t>
  </si>
  <si>
    <t>Jordy Clasie</t>
  </si>
  <si>
    <t>Jeremie Frimpong</t>
  </si>
  <si>
    <t>Ryan Gravenberch</t>
  </si>
  <si>
    <t>Arnaut Danjuma Groeneveld</t>
  </si>
  <si>
    <t>Luuk de Jong</t>
  </si>
  <si>
    <t>Noa Lang</t>
  </si>
  <si>
    <t>Donyell Malen</t>
  </si>
  <si>
    <t>Xavi Simons</t>
  </si>
  <si>
    <t>Pascal Struijk</t>
  </si>
  <si>
    <t>Guus Til</t>
  </si>
  <si>
    <t>Micky van de Ven</t>
  </si>
  <si>
    <t>Whatsapp mij even (06 4234 0871)!</t>
  </si>
  <si>
    <r>
      <t xml:space="preserve">Als je een bonus wilt spelen, dan doe je </t>
    </r>
    <r>
      <rPr>
        <b/>
        <sz val="12"/>
        <color theme="1"/>
        <rFont val="Calibri"/>
        <family val="2"/>
        <scheme val="minor"/>
      </rPr>
      <t>ook</t>
    </r>
    <r>
      <rPr>
        <sz val="12"/>
        <color theme="1"/>
        <rFont val="Calibri"/>
        <family val="2"/>
        <scheme val="minor"/>
      </rPr>
      <t xml:space="preserve"> een voorspelling (Waar of Onwaar).</t>
    </r>
  </si>
  <si>
    <t>1.1</t>
  </si>
  <si>
    <t>1.2</t>
  </si>
  <si>
    <t>1.3</t>
  </si>
  <si>
    <t>4.1</t>
  </si>
  <si>
    <t>4.2</t>
  </si>
  <si>
    <t>Zuid-Afrika</t>
  </si>
  <si>
    <t>Tsjechië</t>
  </si>
  <si>
    <t>Bosnië-Herzegovina</t>
  </si>
  <si>
    <t>Paraguay</t>
  </si>
  <si>
    <t>Haïti</t>
  </si>
  <si>
    <t>Schotland</t>
  </si>
  <si>
    <t>Turkije</t>
  </si>
  <si>
    <t>Curaçao</t>
  </si>
  <si>
    <t>Ivoorkust</t>
  </si>
  <si>
    <t>Zweden</t>
  </si>
  <si>
    <t>Kaapverdië</t>
  </si>
  <si>
    <t>Egypte</t>
  </si>
  <si>
    <t>Nieuw-Zeeland</t>
  </si>
  <si>
    <t>I</t>
  </si>
  <si>
    <t>Irak</t>
  </si>
  <si>
    <t>Noorwegen</t>
  </si>
  <si>
    <t>J</t>
  </si>
  <si>
    <t>Algerije</t>
  </si>
  <si>
    <t>Oostenrijk</t>
  </si>
  <si>
    <t>Jordanië</t>
  </si>
  <si>
    <t>K</t>
  </si>
  <si>
    <t>L</t>
  </si>
  <si>
    <t>Panama</t>
  </si>
  <si>
    <t>Oezbekistan</t>
  </si>
  <si>
    <t>Colombia</t>
  </si>
  <si>
    <t>Saoedi-Arabië</t>
  </si>
  <si>
    <t>Congo</t>
  </si>
  <si>
    <t>Bosnië &amp; Herzegovina</t>
  </si>
  <si>
    <t>Je kuunt dus met een verdubbelaar maximaal 18 punten per wedstrijd halen.</t>
  </si>
  <si>
    <t>Maximaal aantal te behalen punten (inclusief verdubbelaars) = 711</t>
  </si>
  <si>
    <t>Precies goed!</t>
  </si>
  <si>
    <t>Groep I</t>
  </si>
  <si>
    <t>Groep J</t>
  </si>
  <si>
    <t>Groep K</t>
  </si>
  <si>
    <t>Groep L</t>
  </si>
  <si>
    <t>Ronde 3 - Halve finalisten</t>
  </si>
  <si>
    <t>Ronde 4 - WK Winnaar</t>
  </si>
  <si>
    <t>Ronde 5 - Losse vragen</t>
  </si>
  <si>
    <r>
      <t xml:space="preserve">Met </t>
    </r>
    <r>
      <rPr>
        <b/>
        <sz val="12"/>
        <color theme="1"/>
        <rFont val="Calibri"/>
        <family val="2"/>
        <scheme val="minor"/>
      </rPr>
      <t>Precies goed!</t>
    </r>
    <r>
      <rPr>
        <sz val="12"/>
        <color theme="1"/>
        <rFont val="Calibri"/>
        <family val="2"/>
        <scheme val="minor"/>
      </rPr>
      <t xml:space="preserve"> Kun je gokken op een goed voorspelde uitslag (dus exacte uitslag)</t>
    </r>
  </si>
  <si>
    <r>
      <t xml:space="preserve">Bij een foutief antwoord </t>
    </r>
    <r>
      <rPr>
        <b/>
        <sz val="12"/>
        <color rgb="FFFF0000"/>
        <rFont val="Calibri (Hoofdtekst)"/>
      </rPr>
      <t>5 minpunten</t>
    </r>
    <r>
      <rPr>
        <sz val="12"/>
        <color rgb="FF000000"/>
        <rFont val="Calibri"/>
        <family val="2"/>
        <scheme val="minor"/>
      </rPr>
      <t>!</t>
    </r>
  </si>
  <si>
    <r>
      <t xml:space="preserve">Je kunt maximaal </t>
    </r>
    <r>
      <rPr>
        <b/>
        <sz val="12"/>
        <color rgb="FF000000"/>
        <rFont val="Calibri"/>
        <family val="2"/>
        <scheme val="minor"/>
      </rPr>
      <t>7 verdubbelaars</t>
    </r>
    <r>
      <rPr>
        <sz val="12"/>
        <color rgb="FF000000"/>
        <rFont val="Calibri"/>
        <family val="2"/>
        <scheme val="minor"/>
      </rPr>
      <t xml:space="preserve"> inzetten</t>
    </r>
  </si>
  <si>
    <r>
      <t xml:space="preserve">Dit levert bij een correct antwoord </t>
    </r>
    <r>
      <rPr>
        <b/>
        <sz val="12"/>
        <color theme="1"/>
        <rFont val="Calibri"/>
        <family val="2"/>
        <scheme val="minor"/>
      </rPr>
      <t>20 punten</t>
    </r>
    <r>
      <rPr>
        <sz val="12"/>
        <color theme="1"/>
        <rFont val="Calibri"/>
        <family val="2"/>
        <scheme val="minor"/>
      </rPr>
      <t xml:space="preserve"> extra op!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</si>
</sst>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m/yy\ h:mm;@"/>
  </numFmts>
  <fonts count="21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rgb="FF333333"/>
      <name val="Helvetica Neue"/>
      <family val="2"/>
    </font>
    <font>
      <sz val="12"/>
      <color theme="0"/>
      <name val="Calibri"/>
      <family val="2"/>
      <scheme val="minor"/>
    </font>
    <font>
      <b/>
      <sz val="12"/>
      <color rgb="FFFF0000"/>
      <name val="Calibri (Hoofdtekst)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4472C4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5" fillId="0" borderId="0" applyNumberFormat="0" applyFill="0" applyBorder="0" applyAlignment="0" applyProtection="0"/>
    <xf numFmtId="0" fontId="19" fillId="9" borderId="0" applyNumberFormat="0" applyBorder="0" applyAlignment="0" applyProtection="0"/>
  </cellStyleXfs>
  <cellXfs count="114">
    <xf numFmtId="0" fontId="0" fillId="0" borderId="0" xfId="0"/>
    <xf numFmtId="0" fontId="4" fillId="0" borderId="8" xfId="0" applyFont="1" applyBorder="1" applyAlignment="1">
      <alignment vertical="center"/>
    </xf>
    <xf numFmtId="22" fontId="4" fillId="0" borderId="8" xfId="0" applyNumberFormat="1" applyFont="1" applyBorder="1" applyAlignment="1">
      <alignment vertical="center" wrapText="1"/>
    </xf>
    <xf numFmtId="0" fontId="10" fillId="0" borderId="8" xfId="0" quotePrefix="1" applyFont="1" applyBorder="1" applyAlignment="1">
      <alignment vertical="center"/>
    </xf>
    <xf numFmtId="0" fontId="1" fillId="2" borderId="8" xfId="1" applyBorder="1" applyAlignment="1" applyProtection="1">
      <alignment vertical="center"/>
      <protection locked="0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8" xfId="0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1" fillId="2" borderId="8" xfId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22" fontId="3" fillId="0" borderId="0" xfId="0" applyNumberFormat="1" applyFont="1" applyAlignment="1">
      <alignment vertical="center"/>
    </xf>
    <xf numFmtId="0" fontId="15" fillId="0" borderId="0" xfId="3" applyBorder="1" applyAlignment="1" applyProtection="1">
      <alignment vertical="center"/>
    </xf>
    <xf numFmtId="0" fontId="6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5" borderId="3" xfId="0" applyFont="1" applyFill="1" applyBorder="1" applyAlignment="1">
      <alignment vertical="center"/>
    </xf>
    <xf numFmtId="22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" fillId="2" borderId="8" xfId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22" fontId="4" fillId="0" borderId="0" xfId="0" applyNumberFormat="1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7" borderId="8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0" fillId="0" borderId="14" xfId="0" applyBorder="1" applyAlignment="1">
      <alignment vertical="center"/>
    </xf>
    <xf numFmtId="0" fontId="4" fillId="0" borderId="16" xfId="0" applyFont="1" applyBorder="1" applyAlignment="1">
      <alignment vertical="center"/>
    </xf>
    <xf numFmtId="22" fontId="10" fillId="0" borderId="0" xfId="0" applyNumberFormat="1" applyFont="1" applyAlignment="1">
      <alignment vertical="center"/>
    </xf>
    <xf numFmtId="22" fontId="10" fillId="0" borderId="8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9" fontId="4" fillId="0" borderId="11" xfId="0" applyNumberFormat="1" applyFont="1" applyBorder="1" applyAlignment="1">
      <alignment vertical="center"/>
    </xf>
    <xf numFmtId="22" fontId="10" fillId="0" borderId="9" xfId="0" applyNumberFormat="1" applyFont="1" applyBorder="1" applyAlignment="1">
      <alignment vertical="center"/>
    </xf>
    <xf numFmtId="0" fontId="0" fillId="0" borderId="0" xfId="0" quotePrefix="1"/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2" xfId="1" quotePrefix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3" fillId="0" borderId="11" xfId="1" quotePrefix="1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left" vertical="center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0" fontId="9" fillId="6" borderId="11" xfId="0" applyFont="1" applyFill="1" applyBorder="1" applyAlignment="1" applyProtection="1">
      <alignment horizontal="left" vertical="center"/>
      <protection locked="0"/>
    </xf>
    <xf numFmtId="0" fontId="9" fillId="2" borderId="8" xfId="1" applyFont="1" applyBorder="1" applyAlignment="1" applyProtection="1">
      <alignment horizontal="center" vertical="center"/>
      <protection locked="0"/>
    </xf>
    <xf numFmtId="0" fontId="16" fillId="8" borderId="13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9" fillId="2" borderId="8" xfId="1" applyFont="1" applyBorder="1" applyAlignment="1" applyProtection="1">
      <alignment horizontal="left" vertical="center"/>
      <protection locked="0"/>
    </xf>
    <xf numFmtId="0" fontId="3" fillId="0" borderId="12" xfId="1" quotePrefix="1" applyFont="1" applyFill="1" applyBorder="1" applyAlignment="1" applyProtection="1">
      <alignment horizontal="center" vertical="center"/>
    </xf>
    <xf numFmtId="0" fontId="3" fillId="0" borderId="11" xfId="1" quotePrefix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 applyBorder="1" applyAlignment="1">
      <alignment vertical="center"/>
    </xf>
    <xf numFmtId="0" fontId="19" fillId="9" borderId="3" xfId="4" applyBorder="1" applyAlignment="1">
      <alignment horizontal="center" vertical="center"/>
    </xf>
    <xf numFmtId="0" fontId="19" fillId="9" borderId="0" xfId="4" applyAlignment="1">
      <alignment horizontal="center" vertical="center"/>
    </xf>
    <xf numFmtId="0" fontId="19" fillId="9" borderId="0" xfId="4" applyAlignment="1">
      <alignment vertical="center"/>
    </xf>
    <xf numFmtId="0" fontId="19" fillId="9" borderId="7" xfId="4" applyBorder="1" applyAlignment="1">
      <alignment vertical="center"/>
    </xf>
    <xf numFmtId="0" fontId="4" fillId="0" borderId="0" xfId="0" applyFont="1" applyBorder="1" applyAlignment="1">
      <alignment vertical="center"/>
    </xf>
    <xf numFmtId="0" fontId="19" fillId="9" borderId="13" xfId="4" applyBorder="1" applyAlignment="1">
      <alignment horizontal="center" vertical="center"/>
    </xf>
    <xf numFmtId="0" fontId="19" fillId="9" borderId="5" xfId="4" applyBorder="1" applyAlignment="1">
      <alignment horizontal="center" vertical="center"/>
    </xf>
    <xf numFmtId="0" fontId="19" fillId="9" borderId="5" xfId="4" applyBorder="1" applyAlignment="1">
      <alignment vertical="center"/>
    </xf>
    <xf numFmtId="0" fontId="19" fillId="9" borderId="6" xfId="4" applyBorder="1" applyAlignment="1">
      <alignment vertical="center"/>
    </xf>
    <xf numFmtId="0" fontId="11" fillId="3" borderId="13" xfId="2" applyFont="1" applyBorder="1" applyAlignment="1" applyProtection="1">
      <alignment horizontal="center" vertical="center" wrapText="1"/>
    </xf>
    <xf numFmtId="0" fontId="11" fillId="3" borderId="5" xfId="2" applyFont="1" applyBorder="1" applyAlignment="1" applyProtection="1">
      <alignment horizontal="center" vertical="center" wrapText="1"/>
    </xf>
    <xf numFmtId="0" fontId="11" fillId="3" borderId="6" xfId="2" applyFont="1" applyBorder="1" applyAlignment="1" applyProtection="1">
      <alignment horizontal="center" vertical="center" wrapText="1"/>
    </xf>
    <xf numFmtId="0" fontId="11" fillId="3" borderId="3" xfId="2" applyFont="1" applyBorder="1" applyAlignment="1" applyProtection="1">
      <alignment horizontal="center" vertical="center" wrapText="1"/>
    </xf>
    <xf numFmtId="0" fontId="11" fillId="3" borderId="0" xfId="2" applyFont="1" applyBorder="1" applyAlignment="1" applyProtection="1">
      <alignment horizontal="center" vertical="center" wrapText="1"/>
    </xf>
    <xf numFmtId="0" fontId="11" fillId="3" borderId="7" xfId="2" applyFont="1" applyBorder="1" applyAlignment="1" applyProtection="1">
      <alignment horizontal="center" vertical="center" wrapText="1"/>
    </xf>
    <xf numFmtId="0" fontId="11" fillId="3" borderId="16" xfId="2" applyFont="1" applyBorder="1" applyAlignment="1" applyProtection="1">
      <alignment horizontal="center" vertical="center" wrapText="1"/>
    </xf>
    <xf numFmtId="0" fontId="11" fillId="3" borderId="14" xfId="2" applyFont="1" applyBorder="1" applyAlignment="1" applyProtection="1">
      <alignment horizontal="center" vertical="center" wrapText="1"/>
    </xf>
    <xf numFmtId="0" fontId="11" fillId="3" borderId="10" xfId="2" applyFont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</cellXfs>
  <cellStyles count="5">
    <cellStyle name="Accent2" xfId="4" builtinId="33"/>
    <cellStyle name="Controlecel" xfId="2" builtinId="23"/>
    <cellStyle name="Hyperlink" xfId="3" builtinId="8"/>
    <cellStyle name="Invoer" xfId="1" builtinId="20"/>
    <cellStyle name="Standaard" xfId="0" builtinId="0"/>
  </cellStyles>
  <dxfs count="8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292100</xdr:colOff>
      <xdr:row>3</xdr:row>
      <xdr:rowOff>190500</xdr:rowOff>
    </xdr:from>
    <xdr:to>
      <xdr:col>9</xdr:col>
      <xdr:colOff>1206500</xdr:colOff>
      <xdr:row>7</xdr:row>
      <xdr:rowOff>292100</xdr:rowOff>
    </xdr:to>
    <xdr:pic>
      <xdr:nvPicPr>
        <xdr:cNvPr id="2" name="Graphic 1" descr="Fruitautomaat niet winnend silhouet">
          <a:extLst>
            <a:ext uri="{FF2B5EF4-FFF2-40B4-BE49-F238E27FC236}">
              <a16:creationId xmlns:a16="http://schemas.microsoft.com/office/drawing/2014/main" id="{620E04C8-4233-414A-AC8F-18272D89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436600" y="901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647700</xdr:colOff>
      <xdr:row>84</xdr:row>
      <xdr:rowOff>12700</xdr:rowOff>
    </xdr:to>
    <xdr:pic>
      <xdr:nvPicPr>
        <xdr:cNvPr id="3" name="Graphic 2" descr="Fruitautomaat niet winnend silhouet">
          <a:extLst>
            <a:ext uri="{FF2B5EF4-FFF2-40B4-BE49-F238E27FC236}">
              <a16:creationId xmlns:a16="http://schemas.microsoft.com/office/drawing/2014/main" id="{3D080CBF-6833-4347-A799-4FD55A18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2047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</xdr:row>
      <xdr:rowOff>254000</xdr:rowOff>
    </xdr:from>
    <xdr:to>
      <xdr:col>1</xdr:col>
      <xdr:colOff>0</xdr:colOff>
      <xdr:row>4</xdr:row>
      <xdr:rowOff>139700</xdr:rowOff>
    </xdr:to>
    <xdr:pic>
      <xdr:nvPicPr>
        <xdr:cNvPr id="8" name="Graphic 7" descr="Voetbal met effen opvulling">
          <a:extLst>
            <a:ext uri="{FF2B5EF4-FFF2-40B4-BE49-F238E27FC236}">
              <a16:creationId xmlns:a16="http://schemas.microsoft.com/office/drawing/2014/main" id="{DC746C25-FEA9-143D-3BB0-74135BB3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500" y="457200"/>
          <a:ext cx="59690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88900</xdr:rowOff>
    </xdr:from>
    <xdr:to>
      <xdr:col>0</xdr:col>
      <xdr:colOff>647700</xdr:colOff>
      <xdr:row>111</xdr:row>
      <xdr:rowOff>330200</xdr:rowOff>
    </xdr:to>
    <xdr:pic>
      <xdr:nvPicPr>
        <xdr:cNvPr id="7" name="Graphic 6" descr="Fruitautomaat niet winnend silhouet">
          <a:extLst>
            <a:ext uri="{FF2B5EF4-FFF2-40B4-BE49-F238E27FC236}">
              <a16:creationId xmlns:a16="http://schemas.microsoft.com/office/drawing/2014/main" id="{4F7EF061-927A-FF47-8CF3-21270806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87579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127000</xdr:rowOff>
    </xdr:from>
    <xdr:to>
      <xdr:col>0</xdr:col>
      <xdr:colOff>647700</xdr:colOff>
      <xdr:row>124</xdr:row>
      <xdr:rowOff>368300</xdr:rowOff>
    </xdr:to>
    <xdr:pic>
      <xdr:nvPicPr>
        <xdr:cNvPr id="9" name="Graphic 8" descr="Fruitautomaat niet winnend silhouet">
          <a:extLst>
            <a:ext uri="{FF2B5EF4-FFF2-40B4-BE49-F238E27FC236}">
              <a16:creationId xmlns:a16="http://schemas.microsoft.com/office/drawing/2014/main" id="{4C686BD9-1B6C-484A-A750-88490A5F4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60223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114300</xdr:rowOff>
    </xdr:from>
    <xdr:to>
      <xdr:col>0</xdr:col>
      <xdr:colOff>647700</xdr:colOff>
      <xdr:row>132</xdr:row>
      <xdr:rowOff>355600</xdr:rowOff>
    </xdr:to>
    <xdr:pic>
      <xdr:nvPicPr>
        <xdr:cNvPr id="10" name="Graphic 9" descr="Fruitautomaat niet winnend silhouet">
          <a:extLst>
            <a:ext uri="{FF2B5EF4-FFF2-40B4-BE49-F238E27FC236}">
              <a16:creationId xmlns:a16="http://schemas.microsoft.com/office/drawing/2014/main" id="{91C7624A-AC4F-8749-82ED-1162ABDD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84988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139700</xdr:colOff>
      <xdr:row>3</xdr:row>
      <xdr:rowOff>190500</xdr:rowOff>
    </xdr:from>
    <xdr:to>
      <xdr:col>10</xdr:col>
      <xdr:colOff>1054100</xdr:colOff>
      <xdr:row>7</xdr:row>
      <xdr:rowOff>292100</xdr:rowOff>
    </xdr:to>
    <xdr:pic>
      <xdr:nvPicPr>
        <xdr:cNvPr id="5" name="Graphic 4" descr="Fruitautomaat niet winnend silhouet">
          <a:extLst>
            <a:ext uri="{FF2B5EF4-FFF2-40B4-BE49-F238E27FC236}">
              <a16:creationId xmlns:a16="http://schemas.microsoft.com/office/drawing/2014/main" id="{C6E3BDB7-1AEE-664D-95A6-07600F4E6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436600" y="90170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kethel-voetbalpoule.nl/prijz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A46E-D4D2-BB40-A7FF-33241660D038}">
  <sheetPr>
    <tabColor theme="9"/>
  </sheetPr>
  <dimension ref="A2:U153"/>
  <sheetViews>
    <sheetView showGridLines="0" tabSelected="1" topLeftCell="D1" workbookViewId="0">
      <selection activeCell="M18" sqref="M18"/>
    </sheetView>
  </sheetViews>
  <sheetFormatPr baseColWidth="10" defaultColWidth="10.83203125" defaultRowHeight="16" x14ac:dyDescent="0.2"/>
  <cols>
    <col min="1" max="1" width="8.6640625" style="8" customWidth="1"/>
    <col min="2" max="2" width="4.6640625" style="8" bestFit="1" customWidth="1"/>
    <col min="3" max="3" width="33.83203125" style="8" customWidth="1"/>
    <col min="4" max="4" width="13.83203125" style="8" customWidth="1"/>
    <col min="5" max="6" width="19.1640625" style="8" bestFit="1" customWidth="1"/>
    <col min="7" max="7" width="15.1640625" style="8" customWidth="1"/>
    <col min="8" max="8" width="13" style="8" customWidth="1"/>
    <col min="9" max="9" width="29" style="8" bestFit="1" customWidth="1"/>
    <col min="10" max="11" width="18" style="8" customWidth="1"/>
    <col min="12" max="12" width="10.6640625" style="8" customWidth="1"/>
    <col min="13" max="17" width="10.83203125" style="8"/>
    <col min="18" max="18" width="17.83203125" style="8" customWidth="1"/>
    <col min="19" max="16384" width="10.83203125" style="8"/>
  </cols>
  <sheetData>
    <row r="2" spans="1:21" ht="24" x14ac:dyDescent="0.2">
      <c r="B2" s="82" t="s">
        <v>137</v>
      </c>
      <c r="C2" s="83"/>
      <c r="D2" s="83"/>
      <c r="E2" s="83"/>
      <c r="F2" s="83"/>
      <c r="G2" s="83"/>
      <c r="H2" s="83"/>
      <c r="I2" s="84"/>
    </row>
    <row r="3" spans="1:21" x14ac:dyDescent="0.2">
      <c r="B3" s="14"/>
      <c r="I3" s="15"/>
      <c r="M3" s="63" t="s">
        <v>184</v>
      </c>
    </row>
    <row r="4" spans="1:21" x14ac:dyDescent="0.2">
      <c r="B4" s="14"/>
      <c r="C4" s="16" t="s">
        <v>138</v>
      </c>
      <c r="D4" s="85"/>
      <c r="E4" s="85"/>
      <c r="F4" s="85"/>
      <c r="G4" s="85"/>
      <c r="H4" s="85"/>
      <c r="I4" s="15"/>
      <c r="M4" s="63" t="s">
        <v>207</v>
      </c>
    </row>
    <row r="5" spans="1:21" x14ac:dyDescent="0.2">
      <c r="B5" s="14"/>
      <c r="C5" s="16"/>
      <c r="I5" s="15"/>
    </row>
    <row r="6" spans="1:21" x14ac:dyDescent="0.2">
      <c r="B6" s="14"/>
      <c r="C6" s="8" t="s">
        <v>140</v>
      </c>
      <c r="G6" s="17" t="s">
        <v>139</v>
      </c>
      <c r="I6" s="15"/>
    </row>
    <row r="7" spans="1:21" x14ac:dyDescent="0.2">
      <c r="B7" s="14"/>
      <c r="I7" s="15"/>
    </row>
    <row r="8" spans="1:21" ht="24" x14ac:dyDescent="0.2">
      <c r="A8" s="11"/>
      <c r="B8" s="68" t="s">
        <v>0</v>
      </c>
      <c r="C8" s="69"/>
      <c r="D8" s="69"/>
      <c r="E8" s="69"/>
      <c r="F8" s="69"/>
      <c r="G8" s="69"/>
      <c r="H8" s="69"/>
      <c r="I8" s="70"/>
      <c r="J8" s="18"/>
      <c r="K8" s="18"/>
      <c r="L8" s="19"/>
      <c r="M8" s="19"/>
      <c r="N8" s="19"/>
      <c r="O8" s="19"/>
      <c r="P8" s="19"/>
      <c r="Q8" s="19"/>
      <c r="R8" s="20"/>
      <c r="S8" s="21"/>
      <c r="T8" s="21"/>
      <c r="U8" s="21"/>
    </row>
    <row r="9" spans="1:21" x14ac:dyDescent="0.2">
      <c r="A9" s="11"/>
      <c r="B9" s="22" t="s">
        <v>1</v>
      </c>
      <c r="C9" s="23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5" t="s">
        <v>8</v>
      </c>
      <c r="J9" s="41" t="s">
        <v>9</v>
      </c>
      <c r="K9" s="41" t="s">
        <v>244</v>
      </c>
      <c r="L9" s="11"/>
      <c r="M9" s="11" t="s">
        <v>13</v>
      </c>
      <c r="N9" s="11"/>
      <c r="O9" s="11"/>
      <c r="P9" s="11"/>
      <c r="Q9" s="11"/>
      <c r="R9" s="26"/>
    </row>
    <row r="10" spans="1:21" x14ac:dyDescent="0.2">
      <c r="A10" s="11"/>
      <c r="B10" s="9">
        <v>1</v>
      </c>
      <c r="C10" s="92">
        <v>46184.875</v>
      </c>
      <c r="D10" s="11" t="s">
        <v>10</v>
      </c>
      <c r="E10" s="11" t="s">
        <v>29</v>
      </c>
      <c r="F10" s="11" t="s">
        <v>214</v>
      </c>
      <c r="G10" s="28"/>
      <c r="H10" s="28"/>
      <c r="I10" s="29" t="str">
        <f>IF(G10="ntb","ntb",IF(AND(ISBLANK(H10),ISBLANK(G10)=TRUE),"Nog niet ingevuld",IF(OR(ISBLANK(G10),ISBLANK(H10)),"Nog niet volledig ingevuld",IF(G10&gt;H10,1,IF(G10=H10,3,IF(G10&lt;H10,2,"Niet goed ingevuld"))))))</f>
        <v>Nog niet ingevuld</v>
      </c>
      <c r="J10" s="30"/>
      <c r="K10" s="30"/>
      <c r="L10" s="11"/>
      <c r="M10" s="11" t="s">
        <v>16</v>
      </c>
      <c r="N10" s="11"/>
      <c r="O10" s="11"/>
      <c r="P10" s="11"/>
      <c r="Q10" s="11"/>
      <c r="R10" s="31"/>
    </row>
    <row r="11" spans="1:21" x14ac:dyDescent="0.2">
      <c r="A11" s="11"/>
      <c r="B11" s="9">
        <v>2</v>
      </c>
      <c r="C11" s="92">
        <v>46185.166666666664</v>
      </c>
      <c r="D11" s="11" t="s">
        <v>10</v>
      </c>
      <c r="E11" s="11" t="s">
        <v>53</v>
      </c>
      <c r="F11" s="11" t="s">
        <v>215</v>
      </c>
      <c r="G11" s="28"/>
      <c r="H11" s="28"/>
      <c r="I11" s="29" t="str">
        <f t="shared" ref="I11:I57" si="0">IF(G11="ntb","ntb",IF(AND(ISBLANK(H11),ISBLANK(G11)=TRUE),"Nog niet ingevuld",IF(OR(ISBLANK(G11),ISBLANK(H11)),"Nog niet volledig ingevuld",IF(G11&gt;H11,1,IF(G11=H11,3,IF(G11&lt;H11,2,"Niet goed ingevuld"))))))</f>
        <v>Nog niet ingevuld</v>
      </c>
      <c r="J11" s="30"/>
      <c r="K11" s="30"/>
      <c r="L11" s="11"/>
      <c r="N11" s="11"/>
      <c r="O11" s="11"/>
      <c r="P11" s="11"/>
      <c r="Q11" s="11"/>
      <c r="R11" s="26"/>
    </row>
    <row r="12" spans="1:21" x14ac:dyDescent="0.2">
      <c r="A12" s="11"/>
      <c r="B12" s="9">
        <v>3</v>
      </c>
      <c r="C12" s="92">
        <v>46185.875</v>
      </c>
      <c r="D12" s="11" t="s">
        <v>17</v>
      </c>
      <c r="E12" s="11" t="s">
        <v>35</v>
      </c>
      <c r="F12" s="11" t="s">
        <v>216</v>
      </c>
      <c r="G12" s="28"/>
      <c r="H12" s="28"/>
      <c r="I12" s="29" t="str">
        <f t="shared" si="0"/>
        <v>Nog niet ingevuld</v>
      </c>
      <c r="J12" s="30"/>
      <c r="K12" s="30"/>
      <c r="L12" s="11"/>
      <c r="M12" s="11" t="s">
        <v>20</v>
      </c>
      <c r="N12" s="11"/>
      <c r="O12" s="11"/>
      <c r="P12" s="11"/>
      <c r="Q12" s="11"/>
      <c r="R12" s="26"/>
    </row>
    <row r="13" spans="1:21" x14ac:dyDescent="0.2">
      <c r="A13" s="11"/>
      <c r="B13" s="9">
        <v>4</v>
      </c>
      <c r="C13" s="92">
        <v>46186.125</v>
      </c>
      <c r="D13" s="11" t="s">
        <v>23</v>
      </c>
      <c r="E13" s="11" t="s">
        <v>21</v>
      </c>
      <c r="F13" s="11" t="s">
        <v>217</v>
      </c>
      <c r="G13" s="28"/>
      <c r="H13" s="28"/>
      <c r="I13" s="29" t="str">
        <f t="shared" si="0"/>
        <v>Nog niet ingevuld</v>
      </c>
      <c r="J13" s="30"/>
      <c r="K13" s="30"/>
      <c r="L13" s="11"/>
      <c r="M13" s="11" t="s">
        <v>242</v>
      </c>
      <c r="N13" s="11"/>
      <c r="O13" s="11"/>
      <c r="P13" s="11"/>
      <c r="Q13" s="11"/>
      <c r="R13" s="26"/>
    </row>
    <row r="14" spans="1:21" x14ac:dyDescent="0.2">
      <c r="A14" s="11"/>
      <c r="B14" s="9">
        <v>5</v>
      </c>
      <c r="C14" s="92">
        <v>46186.875</v>
      </c>
      <c r="D14" s="11" t="s">
        <v>17</v>
      </c>
      <c r="E14" s="11" t="s">
        <v>11</v>
      </c>
      <c r="F14" s="11" t="s">
        <v>49</v>
      </c>
      <c r="G14" s="28"/>
      <c r="H14" s="28"/>
      <c r="I14" s="29" t="str">
        <f t="shared" si="0"/>
        <v>Nog niet ingevuld</v>
      </c>
      <c r="J14" s="30"/>
      <c r="K14" s="30"/>
      <c r="L14" s="11"/>
      <c r="M14" s="11" t="s">
        <v>254</v>
      </c>
      <c r="N14" s="11"/>
      <c r="O14" s="11"/>
      <c r="P14" s="11"/>
      <c r="Q14" s="11"/>
      <c r="R14" s="26"/>
    </row>
    <row r="15" spans="1:21" x14ac:dyDescent="0.2">
      <c r="A15" s="11"/>
      <c r="B15" s="9">
        <v>6</v>
      </c>
      <c r="C15" s="92">
        <v>46187</v>
      </c>
      <c r="D15" s="11" t="s">
        <v>28</v>
      </c>
      <c r="E15" s="11" t="s">
        <v>56</v>
      </c>
      <c r="F15" s="11" t="s">
        <v>46</v>
      </c>
      <c r="G15" s="28"/>
      <c r="H15" s="28"/>
      <c r="I15" s="29" t="str">
        <f t="shared" si="0"/>
        <v>Nog niet ingevuld</v>
      </c>
      <c r="J15" s="30"/>
      <c r="K15" s="30"/>
      <c r="L15" s="11"/>
      <c r="N15" s="11"/>
      <c r="O15" s="11"/>
      <c r="P15" s="11"/>
      <c r="Q15" s="11"/>
      <c r="R15" s="26"/>
    </row>
    <row r="16" spans="1:21" x14ac:dyDescent="0.2">
      <c r="A16" s="11"/>
      <c r="B16" s="9">
        <v>7</v>
      </c>
      <c r="C16" s="92">
        <v>46187.125</v>
      </c>
      <c r="D16" s="11" t="s">
        <v>28</v>
      </c>
      <c r="E16" s="11" t="s">
        <v>218</v>
      </c>
      <c r="F16" s="11" t="s">
        <v>219</v>
      </c>
      <c r="G16" s="28"/>
      <c r="H16" s="28"/>
      <c r="I16" s="29" t="str">
        <f t="shared" si="0"/>
        <v>Nog niet ingevuld</v>
      </c>
      <c r="J16" s="30"/>
      <c r="K16" s="30"/>
      <c r="L16" s="11"/>
      <c r="M16" s="8" t="s">
        <v>252</v>
      </c>
      <c r="Q16" s="11"/>
      <c r="R16" s="26"/>
    </row>
    <row r="17" spans="1:18" x14ac:dyDescent="0.2">
      <c r="A17" s="11"/>
      <c r="B17" s="9">
        <v>8</v>
      </c>
      <c r="C17" s="92">
        <v>46187.25</v>
      </c>
      <c r="D17" s="11" t="s">
        <v>23</v>
      </c>
      <c r="E17" s="11" t="s">
        <v>25</v>
      </c>
      <c r="F17" s="11" t="s">
        <v>220</v>
      </c>
      <c r="G17" s="28"/>
      <c r="H17" s="28"/>
      <c r="I17" s="29" t="str">
        <f t="shared" si="0"/>
        <v>Nog niet ingevuld</v>
      </c>
      <c r="J17" s="30"/>
      <c r="K17" s="30"/>
      <c r="L17" s="11"/>
      <c r="M17" s="113" t="s">
        <v>255</v>
      </c>
      <c r="Q17" s="32"/>
      <c r="R17" s="33"/>
    </row>
    <row r="18" spans="1:18" x14ac:dyDescent="0.2">
      <c r="A18" s="11"/>
      <c r="B18" s="9">
        <v>9</v>
      </c>
      <c r="C18" s="92">
        <v>46187.791666666664</v>
      </c>
      <c r="D18" s="11" t="s">
        <v>37</v>
      </c>
      <c r="E18" s="11" t="s">
        <v>44</v>
      </c>
      <c r="F18" s="11" t="s">
        <v>221</v>
      </c>
      <c r="G18" s="28"/>
      <c r="H18" s="28"/>
      <c r="I18" s="29" t="str">
        <f t="shared" si="0"/>
        <v>Nog niet ingevuld</v>
      </c>
      <c r="J18" s="4"/>
      <c r="K18" s="4"/>
      <c r="L18" s="11"/>
      <c r="M18" s="11" t="s">
        <v>253</v>
      </c>
      <c r="R18" s="26"/>
    </row>
    <row r="19" spans="1:18" x14ac:dyDescent="0.2">
      <c r="A19" s="11"/>
      <c r="B19" s="9">
        <v>10</v>
      </c>
      <c r="C19" s="92">
        <v>46187.916666666664</v>
      </c>
      <c r="D19" s="11" t="s">
        <v>33</v>
      </c>
      <c r="E19" s="11" t="s">
        <v>15</v>
      </c>
      <c r="F19" s="11" t="s">
        <v>45</v>
      </c>
      <c r="G19" s="28"/>
      <c r="H19" s="28"/>
      <c r="I19" s="29" t="str">
        <f t="shared" si="0"/>
        <v>Nog niet ingevuld</v>
      </c>
      <c r="J19" s="30" t="s">
        <v>143</v>
      </c>
      <c r="K19" s="30"/>
      <c r="L19" s="11"/>
      <c r="N19"/>
      <c r="O19"/>
      <c r="P19"/>
      <c r="Q19" s="11"/>
      <c r="R19" s="26"/>
    </row>
    <row r="20" spans="1:18" x14ac:dyDescent="0.2">
      <c r="A20" s="11"/>
      <c r="B20" s="9">
        <v>11</v>
      </c>
      <c r="C20" s="92">
        <v>46188.041666666664</v>
      </c>
      <c r="D20" s="11" t="s">
        <v>37</v>
      </c>
      <c r="E20" s="11" t="s">
        <v>222</v>
      </c>
      <c r="F20" s="11" t="s">
        <v>12</v>
      </c>
      <c r="G20" s="28"/>
      <c r="H20" s="28"/>
      <c r="I20" s="29" t="str">
        <f t="shared" si="0"/>
        <v>Nog niet ingevuld</v>
      </c>
      <c r="J20" s="30"/>
      <c r="K20" s="30"/>
      <c r="L20" s="11"/>
      <c r="M20" s="11" t="s">
        <v>243</v>
      </c>
    </row>
    <row r="21" spans="1:18" x14ac:dyDescent="0.2">
      <c r="A21" s="11"/>
      <c r="B21" s="9">
        <v>12</v>
      </c>
      <c r="C21" s="92">
        <v>46188.166666666664</v>
      </c>
      <c r="D21" s="11" t="s">
        <v>33</v>
      </c>
      <c r="E21" s="11" t="s">
        <v>223</v>
      </c>
      <c r="F21" s="11" t="s">
        <v>27</v>
      </c>
      <c r="G21" s="28"/>
      <c r="H21" s="28"/>
      <c r="I21" s="29" t="str">
        <f t="shared" si="0"/>
        <v>Nog niet ingevuld</v>
      </c>
      <c r="J21" s="30"/>
      <c r="K21" s="30"/>
      <c r="L21" s="11"/>
    </row>
    <row r="22" spans="1:18" x14ac:dyDescent="0.2">
      <c r="A22" s="11"/>
      <c r="B22" s="9">
        <v>13</v>
      </c>
      <c r="C22" s="92">
        <v>46188.75</v>
      </c>
      <c r="D22" s="11" t="s">
        <v>51</v>
      </c>
      <c r="E22" s="11" t="s">
        <v>38</v>
      </c>
      <c r="F22" s="11" t="s">
        <v>224</v>
      </c>
      <c r="G22" s="28"/>
      <c r="H22" s="28"/>
      <c r="I22" s="29" t="str">
        <f t="shared" si="0"/>
        <v>Nog niet ingevuld</v>
      </c>
      <c r="J22" s="30"/>
      <c r="K22" s="30"/>
      <c r="L22" s="11"/>
      <c r="M22" s="95" t="s">
        <v>36</v>
      </c>
      <c r="N22" s="96"/>
      <c r="O22" s="96"/>
      <c r="P22" s="96"/>
      <c r="Q22" s="97"/>
      <c r="R22" s="98"/>
    </row>
    <row r="23" spans="1:18" x14ac:dyDescent="0.2">
      <c r="A23" s="11"/>
      <c r="B23" s="9">
        <v>14</v>
      </c>
      <c r="C23" s="92">
        <v>46188.875</v>
      </c>
      <c r="D23" s="11" t="s">
        <v>48</v>
      </c>
      <c r="E23" s="11" t="s">
        <v>34</v>
      </c>
      <c r="F23" s="11" t="s">
        <v>225</v>
      </c>
      <c r="G23" s="28"/>
      <c r="H23" s="28"/>
      <c r="I23" s="29" t="str">
        <f t="shared" si="0"/>
        <v>Nog niet ingevuld</v>
      </c>
      <c r="J23" s="30"/>
      <c r="K23" s="30"/>
      <c r="L23" s="11"/>
      <c r="M23" s="34" t="s">
        <v>40</v>
      </c>
      <c r="N23" s="35" t="s">
        <v>41</v>
      </c>
      <c r="O23" s="35" t="s">
        <v>42</v>
      </c>
      <c r="P23" s="34" t="s">
        <v>43</v>
      </c>
      <c r="Q23" s="5" t="s">
        <v>58</v>
      </c>
      <c r="R23" s="5" t="s">
        <v>59</v>
      </c>
    </row>
    <row r="24" spans="1:18" x14ac:dyDescent="0.2">
      <c r="A24" s="11"/>
      <c r="B24" s="9">
        <v>15</v>
      </c>
      <c r="C24" s="92">
        <v>46189</v>
      </c>
      <c r="D24" s="11" t="s">
        <v>51</v>
      </c>
      <c r="E24" s="11" t="s">
        <v>239</v>
      </c>
      <c r="F24" s="11" t="s">
        <v>52</v>
      </c>
      <c r="G24" s="28"/>
      <c r="H24" s="28"/>
      <c r="I24" s="29" t="str">
        <f t="shared" si="0"/>
        <v>Nog niet ingevuld</v>
      </c>
      <c r="J24" s="30"/>
      <c r="K24" s="30"/>
      <c r="L24" s="11"/>
      <c r="M24" s="36" t="s">
        <v>29</v>
      </c>
      <c r="N24" s="37" t="s">
        <v>35</v>
      </c>
      <c r="O24" s="37" t="s">
        <v>56</v>
      </c>
      <c r="P24" s="37" t="s">
        <v>21</v>
      </c>
      <c r="Q24" s="36" t="s">
        <v>44</v>
      </c>
      <c r="R24" s="37" t="s">
        <v>15</v>
      </c>
    </row>
    <row r="25" spans="1:18" x14ac:dyDescent="0.2">
      <c r="A25" s="11"/>
      <c r="B25" s="9">
        <v>16</v>
      </c>
      <c r="C25" s="92">
        <v>46189.125</v>
      </c>
      <c r="D25" s="11" t="s">
        <v>48</v>
      </c>
      <c r="E25" s="11" t="s">
        <v>19</v>
      </c>
      <c r="F25" s="11" t="s">
        <v>226</v>
      </c>
      <c r="G25" s="28"/>
      <c r="H25" s="28"/>
      <c r="I25" s="29" t="str">
        <f t="shared" si="0"/>
        <v>Nog niet ingevuld</v>
      </c>
      <c r="J25" s="30"/>
      <c r="K25" s="30"/>
      <c r="L25" s="11"/>
      <c r="M25" s="36" t="s">
        <v>215</v>
      </c>
      <c r="N25" s="37" t="s">
        <v>11</v>
      </c>
      <c r="O25" s="37" t="s">
        <v>46</v>
      </c>
      <c r="P25" s="37" t="s">
        <v>25</v>
      </c>
      <c r="Q25" s="36" t="s">
        <v>222</v>
      </c>
      <c r="R25" s="37" t="s">
        <v>45</v>
      </c>
    </row>
    <row r="26" spans="1:18" x14ac:dyDescent="0.2">
      <c r="A26" s="11"/>
      <c r="B26" s="9">
        <v>17</v>
      </c>
      <c r="C26" s="92">
        <v>46189.875</v>
      </c>
      <c r="D26" s="11" t="s">
        <v>227</v>
      </c>
      <c r="E26" s="11" t="s">
        <v>24</v>
      </c>
      <c r="F26" s="11" t="s">
        <v>14</v>
      </c>
      <c r="G26" s="28"/>
      <c r="H26" s="28"/>
      <c r="I26" s="29" t="str">
        <f t="shared" si="0"/>
        <v>Nog niet ingevuld</v>
      </c>
      <c r="J26" s="30" t="s">
        <v>143</v>
      </c>
      <c r="K26" s="30"/>
      <c r="L26" s="11"/>
      <c r="M26" s="36" t="s">
        <v>214</v>
      </c>
      <c r="N26" s="37" t="s">
        <v>49</v>
      </c>
      <c r="O26" s="37" t="s">
        <v>218</v>
      </c>
      <c r="P26" s="37" t="s">
        <v>220</v>
      </c>
      <c r="Q26" s="36" t="s">
        <v>12</v>
      </c>
      <c r="R26" s="37" t="s">
        <v>223</v>
      </c>
    </row>
    <row r="27" spans="1:18" x14ac:dyDescent="0.2">
      <c r="A27" s="11"/>
      <c r="B27" s="9">
        <v>18</v>
      </c>
      <c r="C27" s="92">
        <v>46190</v>
      </c>
      <c r="D27" s="11" t="s">
        <v>227</v>
      </c>
      <c r="E27" s="11" t="s">
        <v>228</v>
      </c>
      <c r="F27" s="11" t="s">
        <v>229</v>
      </c>
      <c r="G27" s="28"/>
      <c r="H27" s="28"/>
      <c r="I27" s="29" t="str">
        <f t="shared" si="0"/>
        <v>Nog niet ingevuld</v>
      </c>
      <c r="J27" s="30"/>
      <c r="K27" s="30"/>
      <c r="L27" s="11"/>
      <c r="M27" s="36" t="s">
        <v>53</v>
      </c>
      <c r="N27" s="37" t="s">
        <v>216</v>
      </c>
      <c r="O27" s="37" t="s">
        <v>219</v>
      </c>
      <c r="P27" s="37" t="s">
        <v>217</v>
      </c>
      <c r="Q27" s="36" t="s">
        <v>221</v>
      </c>
      <c r="R27" s="37" t="s">
        <v>27</v>
      </c>
    </row>
    <row r="28" spans="1:18" x14ac:dyDescent="0.2">
      <c r="A28" s="11"/>
      <c r="B28" s="9">
        <v>19</v>
      </c>
      <c r="C28" s="92">
        <v>46190.125</v>
      </c>
      <c r="D28" s="11" t="s">
        <v>230</v>
      </c>
      <c r="E28" s="11" t="s">
        <v>31</v>
      </c>
      <c r="F28" s="11" t="s">
        <v>231</v>
      </c>
      <c r="G28" s="28"/>
      <c r="H28" s="28"/>
      <c r="I28" s="29" t="str">
        <f t="shared" si="0"/>
        <v>Nog niet ingevuld</v>
      </c>
      <c r="J28" s="30"/>
      <c r="K28" s="30"/>
      <c r="L28" s="11"/>
      <c r="M28" s="11"/>
      <c r="N28" s="11"/>
      <c r="O28" s="11"/>
      <c r="P28" s="11"/>
      <c r="Q28" s="11"/>
      <c r="R28" s="26"/>
    </row>
    <row r="29" spans="1:18" x14ac:dyDescent="0.2">
      <c r="A29" s="11"/>
      <c r="B29" s="9">
        <v>20</v>
      </c>
      <c r="C29" s="92">
        <v>46190.25</v>
      </c>
      <c r="D29" s="11" t="s">
        <v>230</v>
      </c>
      <c r="E29" s="11" t="s">
        <v>232</v>
      </c>
      <c r="F29" s="11" t="s">
        <v>233</v>
      </c>
      <c r="G29" s="28"/>
      <c r="H29" s="28"/>
      <c r="I29" s="29" t="str">
        <f t="shared" si="0"/>
        <v>Nog niet ingevuld</v>
      </c>
      <c r="J29" s="30"/>
      <c r="K29" s="30"/>
      <c r="L29" s="11"/>
      <c r="M29" s="5" t="s">
        <v>60</v>
      </c>
      <c r="N29" s="5" t="s">
        <v>61</v>
      </c>
      <c r="O29" s="38" t="s">
        <v>245</v>
      </c>
      <c r="P29" s="5" t="s">
        <v>246</v>
      </c>
      <c r="Q29" s="5" t="s">
        <v>247</v>
      </c>
      <c r="R29" s="5" t="s">
        <v>248</v>
      </c>
    </row>
    <row r="30" spans="1:18" x14ac:dyDescent="0.2">
      <c r="A30" s="11"/>
      <c r="B30" s="9">
        <v>21</v>
      </c>
      <c r="C30" s="92">
        <v>46190.791666666664</v>
      </c>
      <c r="D30" s="11" t="s">
        <v>234</v>
      </c>
      <c r="E30" s="11" t="s">
        <v>54</v>
      </c>
      <c r="F30" s="11" t="s">
        <v>240</v>
      </c>
      <c r="G30" s="28"/>
      <c r="H30" s="28"/>
      <c r="I30" s="29" t="str">
        <f t="shared" si="0"/>
        <v>Nog niet ingevuld</v>
      </c>
      <c r="J30" s="30"/>
      <c r="K30" s="30"/>
      <c r="L30" s="11"/>
      <c r="M30" s="36" t="s">
        <v>34</v>
      </c>
      <c r="N30" s="37" t="s">
        <v>38</v>
      </c>
      <c r="O30" s="37" t="s">
        <v>24</v>
      </c>
      <c r="P30" s="37" t="s">
        <v>31</v>
      </c>
      <c r="Q30" s="36" t="s">
        <v>54</v>
      </c>
      <c r="R30" s="37" t="s">
        <v>18</v>
      </c>
    </row>
    <row r="31" spans="1:18" x14ac:dyDescent="0.2">
      <c r="A31" s="11"/>
      <c r="B31" s="9">
        <v>22</v>
      </c>
      <c r="C31" s="92">
        <v>46190.916666666664</v>
      </c>
      <c r="D31" s="11" t="s">
        <v>235</v>
      </c>
      <c r="E31" s="11" t="s">
        <v>18</v>
      </c>
      <c r="F31" s="11" t="s">
        <v>47</v>
      </c>
      <c r="G31" s="28"/>
      <c r="H31" s="28"/>
      <c r="I31" s="29" t="str">
        <f t="shared" si="0"/>
        <v>Nog niet ingevuld</v>
      </c>
      <c r="J31" s="30"/>
      <c r="K31" s="30"/>
      <c r="L31" s="11"/>
      <c r="M31" s="36" t="s">
        <v>225</v>
      </c>
      <c r="N31" s="37" t="s">
        <v>224</v>
      </c>
      <c r="O31" s="37" t="s">
        <v>14</v>
      </c>
      <c r="P31" s="37" t="s">
        <v>231</v>
      </c>
      <c r="Q31" s="36" t="s">
        <v>238</v>
      </c>
      <c r="R31" s="37" t="s">
        <v>47</v>
      </c>
    </row>
    <row r="32" spans="1:18" x14ac:dyDescent="0.2">
      <c r="A32" s="11"/>
      <c r="B32" s="9">
        <v>23</v>
      </c>
      <c r="C32" s="92">
        <v>46191.041666666664</v>
      </c>
      <c r="D32" s="11" t="s">
        <v>235</v>
      </c>
      <c r="E32" s="11" t="s">
        <v>55</v>
      </c>
      <c r="F32" s="11" t="s">
        <v>236</v>
      </c>
      <c r="G32" s="28"/>
      <c r="H32" s="28"/>
      <c r="I32" s="29" t="str">
        <f t="shared" si="0"/>
        <v>Nog niet ingevuld</v>
      </c>
      <c r="J32" s="30"/>
      <c r="K32" s="30"/>
      <c r="L32" s="11"/>
      <c r="M32" s="36" t="s">
        <v>19</v>
      </c>
      <c r="N32" s="37" t="s">
        <v>239</v>
      </c>
      <c r="O32" s="37" t="s">
        <v>229</v>
      </c>
      <c r="P32" s="37" t="s">
        <v>232</v>
      </c>
      <c r="Q32" s="36" t="s">
        <v>240</v>
      </c>
      <c r="R32" s="37" t="s">
        <v>55</v>
      </c>
    </row>
    <row r="33" spans="1:18" x14ac:dyDescent="0.2">
      <c r="A33" s="11"/>
      <c r="B33" s="9">
        <v>24</v>
      </c>
      <c r="C33" s="92">
        <v>46191.166666666664</v>
      </c>
      <c r="D33" s="11" t="s">
        <v>234</v>
      </c>
      <c r="E33" s="11" t="s">
        <v>237</v>
      </c>
      <c r="F33" s="11" t="s">
        <v>238</v>
      </c>
      <c r="G33" s="28"/>
      <c r="H33" s="28"/>
      <c r="I33" s="29" t="str">
        <f t="shared" si="0"/>
        <v>Nog niet ingevuld</v>
      </c>
      <c r="J33" s="30"/>
      <c r="K33" s="30"/>
      <c r="L33" s="11"/>
      <c r="M33" s="36" t="s">
        <v>226</v>
      </c>
      <c r="N33" s="37" t="s">
        <v>52</v>
      </c>
      <c r="O33" s="37" t="s">
        <v>228</v>
      </c>
      <c r="P33" s="37" t="s">
        <v>233</v>
      </c>
      <c r="Q33" s="1" t="s">
        <v>237</v>
      </c>
      <c r="R33" s="1" t="s">
        <v>236</v>
      </c>
    </row>
    <row r="34" spans="1:18" x14ac:dyDescent="0.2">
      <c r="A34" s="11"/>
      <c r="B34" s="9">
        <v>25</v>
      </c>
      <c r="C34" s="92">
        <v>46191.75</v>
      </c>
      <c r="D34" s="11" t="s">
        <v>10</v>
      </c>
      <c r="E34" s="11" t="s">
        <v>215</v>
      </c>
      <c r="F34" s="11" t="s">
        <v>214</v>
      </c>
      <c r="G34" s="28"/>
      <c r="H34" s="28"/>
      <c r="I34" s="29" t="str">
        <f t="shared" si="0"/>
        <v>Nog niet ingevuld</v>
      </c>
      <c r="J34" s="30"/>
      <c r="K34" s="30"/>
      <c r="L34" s="11"/>
      <c r="M34" s="11"/>
      <c r="N34" s="11"/>
      <c r="O34" s="11"/>
      <c r="P34" s="11"/>
      <c r="Q34" s="11"/>
      <c r="R34" s="26"/>
    </row>
    <row r="35" spans="1:18" ht="17" customHeight="1" x14ac:dyDescent="0.2">
      <c r="A35" s="11"/>
      <c r="B35" s="9">
        <v>26</v>
      </c>
      <c r="C35" s="92">
        <v>46191.875</v>
      </c>
      <c r="D35" s="11" t="s">
        <v>17</v>
      </c>
      <c r="E35" s="11" t="s">
        <v>49</v>
      </c>
      <c r="F35" s="11" t="s">
        <v>241</v>
      </c>
      <c r="G35" s="28"/>
      <c r="H35" s="28"/>
      <c r="I35" s="29" t="str">
        <f t="shared" si="0"/>
        <v>Nog niet ingevuld</v>
      </c>
      <c r="J35" s="30" t="s">
        <v>143</v>
      </c>
      <c r="K35" s="30"/>
      <c r="L35" s="11"/>
      <c r="M35" s="104" t="str">
        <f>IF(COUNTA(J10:J82)&gt;7,"Let op, je hebt nu meer dan 7 verdubbelaars ingevoerd! Dit is niet toegestaan. Verwijder 1 of meer verdubbelaars",
IF(COUNTA(J10:J82)=7,"Super, je hebt nu precies 7 verdubbelaars ingezet.","Let op, je kunt nog meer verdubbelaars inzetten (maximaal 7). Doe dit vooral, het is zonder risico!"))</f>
        <v>Super, je hebt nu precies 7 verdubbelaars ingezet.</v>
      </c>
      <c r="N35" s="105"/>
      <c r="O35" s="105"/>
      <c r="P35" s="105"/>
      <c r="Q35" s="106"/>
      <c r="R35" s="26"/>
    </row>
    <row r="36" spans="1:18" ht="18" customHeight="1" x14ac:dyDescent="0.2">
      <c r="A36" s="11"/>
      <c r="B36" s="9">
        <v>27</v>
      </c>
      <c r="C36" s="92">
        <v>46192</v>
      </c>
      <c r="D36" s="11" t="s">
        <v>17</v>
      </c>
      <c r="E36" s="11" t="s">
        <v>35</v>
      </c>
      <c r="F36" s="11" t="s">
        <v>11</v>
      </c>
      <c r="G36" s="28"/>
      <c r="H36" s="28"/>
      <c r="I36" s="29" t="str">
        <f t="shared" si="0"/>
        <v>Nog niet ingevuld</v>
      </c>
      <c r="J36" s="30"/>
      <c r="K36" s="30"/>
      <c r="L36" s="11"/>
      <c r="M36" s="107"/>
      <c r="N36" s="108"/>
      <c r="O36" s="108"/>
      <c r="P36" s="108"/>
      <c r="Q36" s="109"/>
      <c r="R36" s="26"/>
    </row>
    <row r="37" spans="1:18" ht="18" customHeight="1" x14ac:dyDescent="0.2">
      <c r="A37" s="11"/>
      <c r="B37" s="9">
        <v>28</v>
      </c>
      <c r="C37" s="92">
        <v>46192.125</v>
      </c>
      <c r="D37" s="11" t="s">
        <v>10</v>
      </c>
      <c r="E37" s="11" t="s">
        <v>29</v>
      </c>
      <c r="F37" s="11" t="s">
        <v>53</v>
      </c>
      <c r="G37" s="28"/>
      <c r="H37" s="28"/>
      <c r="I37" s="29" t="str">
        <f t="shared" si="0"/>
        <v>Nog niet ingevuld</v>
      </c>
      <c r="J37" s="30"/>
      <c r="K37" s="30"/>
      <c r="L37" s="11"/>
      <c r="M37" s="107"/>
      <c r="N37" s="108"/>
      <c r="O37" s="108"/>
      <c r="P37" s="108"/>
      <c r="Q37" s="109"/>
      <c r="R37" s="26"/>
    </row>
    <row r="38" spans="1:18" ht="17" customHeight="1" x14ac:dyDescent="0.2">
      <c r="A38" s="11"/>
      <c r="B38" s="9">
        <v>29</v>
      </c>
      <c r="C38" s="92">
        <v>46192.875</v>
      </c>
      <c r="D38" s="11" t="s">
        <v>23</v>
      </c>
      <c r="E38" s="11" t="s">
        <v>21</v>
      </c>
      <c r="F38" s="11" t="s">
        <v>25</v>
      </c>
      <c r="G38" s="28"/>
      <c r="H38" s="28"/>
      <c r="I38" s="29" t="str">
        <f t="shared" si="0"/>
        <v>Nog niet ingevuld</v>
      </c>
      <c r="J38" s="30"/>
      <c r="K38" s="30"/>
      <c r="L38" s="11"/>
      <c r="M38" s="110"/>
      <c r="N38" s="111"/>
      <c r="O38" s="111"/>
      <c r="P38" s="111"/>
      <c r="Q38" s="112"/>
      <c r="R38" s="26"/>
    </row>
    <row r="39" spans="1:18" x14ac:dyDescent="0.2">
      <c r="A39" s="11"/>
      <c r="B39" s="9">
        <v>30</v>
      </c>
      <c r="C39" s="92">
        <v>46193</v>
      </c>
      <c r="D39" s="11" t="s">
        <v>28</v>
      </c>
      <c r="E39" s="11" t="s">
        <v>219</v>
      </c>
      <c r="F39" s="11" t="s">
        <v>46</v>
      </c>
      <c r="G39" s="28"/>
      <c r="H39" s="28"/>
      <c r="I39" s="29" t="str">
        <f t="shared" si="0"/>
        <v>Nog niet ingevuld</v>
      </c>
      <c r="J39" s="30"/>
      <c r="K39" s="30"/>
      <c r="L39" s="11"/>
      <c r="M39" s="11"/>
      <c r="N39" s="11"/>
      <c r="O39" s="11"/>
      <c r="P39" s="11"/>
      <c r="Q39" s="11"/>
      <c r="R39" s="26"/>
    </row>
    <row r="40" spans="1:18" x14ac:dyDescent="0.2">
      <c r="A40" s="11"/>
      <c r="B40" s="9">
        <v>31</v>
      </c>
      <c r="C40" s="92">
        <v>46193.125</v>
      </c>
      <c r="D40" s="11" t="s">
        <v>28</v>
      </c>
      <c r="E40" s="11" t="s">
        <v>56</v>
      </c>
      <c r="F40" s="11" t="s">
        <v>218</v>
      </c>
      <c r="G40" s="28"/>
      <c r="H40" s="28"/>
      <c r="I40" s="29" t="str">
        <f t="shared" si="0"/>
        <v>Nog niet ingevuld</v>
      </c>
      <c r="J40" s="30"/>
      <c r="K40" s="30"/>
      <c r="L40" s="11"/>
      <c r="M40" s="11"/>
      <c r="N40" s="11"/>
      <c r="O40" s="11"/>
      <c r="P40" s="11"/>
      <c r="Q40" s="11"/>
      <c r="R40" s="26"/>
    </row>
    <row r="41" spans="1:18" x14ac:dyDescent="0.2">
      <c r="A41" s="11"/>
      <c r="B41" s="9">
        <v>32</v>
      </c>
      <c r="C41" s="92">
        <v>46193.25</v>
      </c>
      <c r="D41" s="11" t="s">
        <v>23</v>
      </c>
      <c r="E41" s="11" t="s">
        <v>220</v>
      </c>
      <c r="F41" s="11" t="s">
        <v>217</v>
      </c>
      <c r="G41" s="28"/>
      <c r="H41" s="28"/>
      <c r="I41" s="29" t="str">
        <f t="shared" si="0"/>
        <v>Nog niet ingevuld</v>
      </c>
      <c r="J41" s="30"/>
      <c r="K41" s="30"/>
      <c r="L41" s="11"/>
      <c r="M41"/>
      <c r="N41"/>
      <c r="O41"/>
      <c r="P41"/>
      <c r="Q41"/>
      <c r="R41"/>
    </row>
    <row r="42" spans="1:18" ht="17" customHeight="1" x14ac:dyDescent="0.2">
      <c r="A42" s="11"/>
      <c r="B42" s="9">
        <v>33</v>
      </c>
      <c r="C42" s="92">
        <v>46193.791666666664</v>
      </c>
      <c r="D42" s="11" t="s">
        <v>33</v>
      </c>
      <c r="E42" s="11" t="s">
        <v>15</v>
      </c>
      <c r="F42" s="11" t="s">
        <v>223</v>
      </c>
      <c r="G42" s="28"/>
      <c r="H42" s="28"/>
      <c r="I42" s="29" t="str">
        <f t="shared" si="0"/>
        <v>Nog niet ingevuld</v>
      </c>
      <c r="J42" s="30" t="s">
        <v>143</v>
      </c>
      <c r="K42" s="30"/>
      <c r="L42" s="11"/>
      <c r="M42" s="93"/>
      <c r="N42" s="93"/>
      <c r="O42" s="93"/>
      <c r="P42" s="93"/>
      <c r="Q42" s="93"/>
      <c r="R42"/>
    </row>
    <row r="43" spans="1:18" ht="18" customHeight="1" x14ac:dyDescent="0.2">
      <c r="A43" s="11"/>
      <c r="B43" s="9">
        <v>34</v>
      </c>
      <c r="C43" s="92">
        <v>46193.916666666664</v>
      </c>
      <c r="D43" s="11" t="s">
        <v>37</v>
      </c>
      <c r="E43" s="11" t="s">
        <v>44</v>
      </c>
      <c r="F43" s="11" t="s">
        <v>222</v>
      </c>
      <c r="G43" s="28"/>
      <c r="H43" s="28"/>
      <c r="I43" s="29" t="str">
        <f t="shared" si="0"/>
        <v>Nog niet ingevuld</v>
      </c>
      <c r="J43" s="30"/>
      <c r="K43" s="30"/>
      <c r="L43" s="11"/>
      <c r="M43" s="93"/>
      <c r="N43" s="93"/>
      <c r="O43" s="93"/>
      <c r="P43" s="93"/>
      <c r="Q43" s="93"/>
      <c r="R43"/>
    </row>
    <row r="44" spans="1:18" ht="18" customHeight="1" x14ac:dyDescent="0.2">
      <c r="A44" s="11"/>
      <c r="B44" s="9">
        <v>35</v>
      </c>
      <c r="C44" s="92">
        <v>46194.083333333336</v>
      </c>
      <c r="D44" s="11" t="s">
        <v>37</v>
      </c>
      <c r="E44" s="11" t="s">
        <v>12</v>
      </c>
      <c r="F44" s="11" t="s">
        <v>221</v>
      </c>
      <c r="G44" s="28"/>
      <c r="H44" s="28"/>
      <c r="I44" s="29" t="str">
        <f t="shared" si="0"/>
        <v>Nog niet ingevuld</v>
      </c>
      <c r="J44" s="30"/>
      <c r="K44" s="30"/>
      <c r="L44" s="11"/>
      <c r="M44" s="93"/>
      <c r="N44" s="93"/>
      <c r="O44" s="93"/>
      <c r="P44" s="93"/>
      <c r="Q44" s="93"/>
      <c r="R44"/>
    </row>
    <row r="45" spans="1:18" ht="17" customHeight="1" x14ac:dyDescent="0.2">
      <c r="A45" s="11"/>
      <c r="B45" s="9">
        <v>36</v>
      </c>
      <c r="C45" s="92">
        <v>46194.25</v>
      </c>
      <c r="D45" s="11" t="s">
        <v>33</v>
      </c>
      <c r="E45" s="11" t="s">
        <v>27</v>
      </c>
      <c r="F45" s="11" t="s">
        <v>45</v>
      </c>
      <c r="G45" s="28"/>
      <c r="H45" s="28"/>
      <c r="I45" s="29" t="str">
        <f t="shared" si="0"/>
        <v>Nog niet ingevuld</v>
      </c>
      <c r="J45" s="30"/>
      <c r="K45" s="30"/>
      <c r="L45" s="11"/>
      <c r="M45" s="93"/>
      <c r="N45" s="93"/>
      <c r="O45" s="93"/>
      <c r="P45" s="93"/>
      <c r="Q45" s="93"/>
      <c r="R45"/>
    </row>
    <row r="46" spans="1:18" x14ac:dyDescent="0.2">
      <c r="A46" s="11"/>
      <c r="B46" s="9">
        <v>37</v>
      </c>
      <c r="C46" s="92">
        <v>46194.75</v>
      </c>
      <c r="D46" s="11" t="s">
        <v>51</v>
      </c>
      <c r="E46" s="11" t="s">
        <v>38</v>
      </c>
      <c r="F46" s="11" t="s">
        <v>239</v>
      </c>
      <c r="G46" s="28"/>
      <c r="H46" s="28"/>
      <c r="I46" s="29" t="str">
        <f t="shared" si="0"/>
        <v>Nog niet ingevuld</v>
      </c>
      <c r="J46" s="30"/>
      <c r="K46" s="30"/>
      <c r="L46" s="11"/>
      <c r="M46"/>
      <c r="N46"/>
      <c r="O46"/>
      <c r="P46"/>
      <c r="Q46"/>
      <c r="R46"/>
    </row>
    <row r="47" spans="1:18" x14ac:dyDescent="0.2">
      <c r="A47" s="11"/>
      <c r="B47" s="9">
        <v>38</v>
      </c>
      <c r="C47" s="92">
        <v>46194.875</v>
      </c>
      <c r="D47" s="11" t="s">
        <v>48</v>
      </c>
      <c r="E47" s="11" t="s">
        <v>34</v>
      </c>
      <c r="F47" s="11" t="s">
        <v>19</v>
      </c>
      <c r="G47" s="28"/>
      <c r="H47" s="28"/>
      <c r="I47" s="29" t="str">
        <f t="shared" si="0"/>
        <v>Nog niet ingevuld</v>
      </c>
      <c r="J47" s="30"/>
      <c r="K47" s="30"/>
      <c r="L47" s="11"/>
      <c r="M47"/>
      <c r="N47"/>
      <c r="O47"/>
      <c r="P47"/>
      <c r="Q47"/>
      <c r="R47"/>
    </row>
    <row r="48" spans="1:18" x14ac:dyDescent="0.2">
      <c r="A48" s="11"/>
      <c r="B48" s="9">
        <v>39</v>
      </c>
      <c r="C48" s="92">
        <v>46195</v>
      </c>
      <c r="D48" s="11" t="s">
        <v>51</v>
      </c>
      <c r="E48" s="11" t="s">
        <v>52</v>
      </c>
      <c r="F48" s="11" t="s">
        <v>224</v>
      </c>
      <c r="G48" s="28"/>
      <c r="H48" s="28"/>
      <c r="I48" s="29" t="str">
        <f t="shared" si="0"/>
        <v>Nog niet ingevuld</v>
      </c>
      <c r="J48" s="30"/>
      <c r="K48" s="30"/>
      <c r="L48" s="11"/>
      <c r="M48"/>
      <c r="N48"/>
      <c r="O48"/>
      <c r="P48"/>
      <c r="Q48"/>
      <c r="R48"/>
    </row>
    <row r="49" spans="1:18" x14ac:dyDescent="0.2">
      <c r="A49" s="11"/>
      <c r="B49" s="9">
        <v>40</v>
      </c>
      <c r="C49" s="92">
        <v>46195.125</v>
      </c>
      <c r="D49" s="11" t="s">
        <v>48</v>
      </c>
      <c r="E49" s="11" t="s">
        <v>226</v>
      </c>
      <c r="F49" s="11" t="s">
        <v>225</v>
      </c>
      <c r="G49" s="28"/>
      <c r="H49" s="28"/>
      <c r="I49" s="29" t="str">
        <f t="shared" si="0"/>
        <v>Nog niet ingevuld</v>
      </c>
      <c r="J49" s="30"/>
      <c r="K49" s="30"/>
      <c r="L49" s="11"/>
      <c r="M49" s="11"/>
      <c r="N49" s="11"/>
      <c r="O49" s="11"/>
      <c r="P49" s="11"/>
      <c r="Q49" s="11"/>
      <c r="R49" s="26"/>
    </row>
    <row r="50" spans="1:18" x14ac:dyDescent="0.2">
      <c r="A50" s="11"/>
      <c r="B50" s="9">
        <v>41</v>
      </c>
      <c r="C50" s="92">
        <v>46195.791666666664</v>
      </c>
      <c r="D50" s="11" t="s">
        <v>230</v>
      </c>
      <c r="E50" s="11" t="s">
        <v>31</v>
      </c>
      <c r="F50" s="11" t="s">
        <v>232</v>
      </c>
      <c r="G50" s="28"/>
      <c r="H50" s="28"/>
      <c r="I50" s="29" t="str">
        <f t="shared" si="0"/>
        <v>Nog niet ingevuld</v>
      </c>
      <c r="J50" s="30"/>
      <c r="K50" s="30"/>
      <c r="L50" s="11"/>
      <c r="M50" s="11"/>
      <c r="N50" s="11"/>
      <c r="O50" s="11"/>
      <c r="P50" s="11"/>
      <c r="Q50" s="11"/>
      <c r="R50" s="26"/>
    </row>
    <row r="51" spans="1:18" x14ac:dyDescent="0.2">
      <c r="A51" s="11"/>
      <c r="B51" s="9">
        <v>42</v>
      </c>
      <c r="C51" s="92">
        <v>46195.958333333336</v>
      </c>
      <c r="D51" s="11" t="s">
        <v>227</v>
      </c>
      <c r="E51" s="11" t="s">
        <v>24</v>
      </c>
      <c r="F51" s="11" t="s">
        <v>228</v>
      </c>
      <c r="G51" s="28"/>
      <c r="H51" s="28"/>
      <c r="I51" s="29" t="str">
        <f t="shared" si="0"/>
        <v>Nog niet ingevuld</v>
      </c>
      <c r="J51" s="30" t="s">
        <v>143</v>
      </c>
      <c r="K51" s="30"/>
      <c r="L51" s="11"/>
      <c r="M51" s="11"/>
      <c r="N51" s="11"/>
      <c r="O51" s="11"/>
      <c r="P51" s="11"/>
      <c r="Q51" s="11"/>
      <c r="R51" s="26"/>
    </row>
    <row r="52" spans="1:18" x14ac:dyDescent="0.2">
      <c r="A52" s="11"/>
      <c r="B52" s="9">
        <v>43</v>
      </c>
      <c r="C52" s="92">
        <v>46196.083333333336</v>
      </c>
      <c r="D52" s="11" t="s">
        <v>227</v>
      </c>
      <c r="E52" s="11" t="s">
        <v>229</v>
      </c>
      <c r="F52" s="11" t="s">
        <v>14</v>
      </c>
      <c r="G52" s="28"/>
      <c r="H52" s="28"/>
      <c r="I52" s="29" t="str">
        <f t="shared" si="0"/>
        <v>Nog niet ingevuld</v>
      </c>
      <c r="J52" s="30"/>
      <c r="K52" s="30"/>
      <c r="L52" s="11"/>
      <c r="M52" s="11"/>
      <c r="N52" s="11"/>
      <c r="O52" s="11"/>
      <c r="P52" s="11"/>
      <c r="Q52" s="11"/>
      <c r="R52" s="26"/>
    </row>
    <row r="53" spans="1:18" x14ac:dyDescent="0.2">
      <c r="A53" s="11"/>
      <c r="B53" s="9">
        <v>44</v>
      </c>
      <c r="C53" s="92">
        <v>46196.166666666664</v>
      </c>
      <c r="D53" s="11" t="s">
        <v>230</v>
      </c>
      <c r="E53" s="11" t="s">
        <v>233</v>
      </c>
      <c r="F53" s="11" t="s">
        <v>231</v>
      </c>
      <c r="G53" s="28"/>
      <c r="H53" s="28"/>
      <c r="I53" s="29" t="str">
        <f t="shared" si="0"/>
        <v>Nog niet ingevuld</v>
      </c>
      <c r="J53" s="30"/>
      <c r="K53" s="30"/>
      <c r="L53" s="11"/>
      <c r="M53" s="11"/>
      <c r="N53" s="11"/>
      <c r="O53" s="11"/>
      <c r="P53" s="11"/>
      <c r="Q53" s="11"/>
      <c r="R53" s="26"/>
    </row>
    <row r="54" spans="1:18" x14ac:dyDescent="0.2">
      <c r="A54" s="11"/>
      <c r="B54" s="9">
        <v>45</v>
      </c>
      <c r="C54" s="92">
        <v>46196.791666666664</v>
      </c>
      <c r="D54" s="11" t="s">
        <v>234</v>
      </c>
      <c r="E54" s="11" t="s">
        <v>54</v>
      </c>
      <c r="F54" s="11" t="s">
        <v>237</v>
      </c>
      <c r="G54" s="28"/>
      <c r="H54" s="28"/>
      <c r="I54" s="29" t="str">
        <f t="shared" si="0"/>
        <v>Nog niet ingevuld</v>
      </c>
      <c r="J54" s="30"/>
      <c r="K54" s="30"/>
      <c r="L54" s="11"/>
      <c r="M54" s="11"/>
      <c r="N54" s="11"/>
      <c r="O54" s="11"/>
      <c r="P54" s="11"/>
      <c r="Q54" s="11"/>
      <c r="R54" s="26"/>
    </row>
    <row r="55" spans="1:18" x14ac:dyDescent="0.2">
      <c r="A55" s="11"/>
      <c r="B55" s="9">
        <v>46</v>
      </c>
      <c r="C55" s="92">
        <v>46196.916666666664</v>
      </c>
      <c r="D55" s="11" t="s">
        <v>235</v>
      </c>
      <c r="E55" s="11" t="s">
        <v>18</v>
      </c>
      <c r="F55" s="11" t="s">
        <v>55</v>
      </c>
      <c r="G55" s="28"/>
      <c r="H55" s="28"/>
      <c r="I55" s="29" t="str">
        <f t="shared" si="0"/>
        <v>Nog niet ingevuld</v>
      </c>
      <c r="J55" s="30"/>
      <c r="K55" s="30"/>
      <c r="L55" s="11"/>
      <c r="M55" s="11"/>
      <c r="N55" s="11"/>
      <c r="O55" s="11"/>
      <c r="P55" s="11"/>
      <c r="Q55" s="11"/>
      <c r="R55" s="26"/>
    </row>
    <row r="56" spans="1:18" x14ac:dyDescent="0.2">
      <c r="A56" s="11"/>
      <c r="B56" s="9">
        <v>47</v>
      </c>
      <c r="C56" s="92">
        <v>46197.041666666664</v>
      </c>
      <c r="D56" s="11" t="s">
        <v>235</v>
      </c>
      <c r="E56" s="11" t="s">
        <v>236</v>
      </c>
      <c r="F56" s="11" t="s">
        <v>47</v>
      </c>
      <c r="G56" s="28"/>
      <c r="H56" s="28"/>
      <c r="I56" s="29" t="str">
        <f t="shared" si="0"/>
        <v>Nog niet ingevuld</v>
      </c>
      <c r="J56" s="30"/>
      <c r="K56" s="30"/>
      <c r="L56" s="11"/>
      <c r="M56" s="11"/>
      <c r="N56" s="11"/>
      <c r="O56" s="11"/>
      <c r="P56" s="11"/>
      <c r="Q56" s="11"/>
      <c r="R56" s="26"/>
    </row>
    <row r="57" spans="1:18" x14ac:dyDescent="0.2">
      <c r="A57" s="11"/>
      <c r="B57" s="9">
        <v>48</v>
      </c>
      <c r="C57" s="92">
        <v>46197.166666666664</v>
      </c>
      <c r="D57" s="11" t="s">
        <v>234</v>
      </c>
      <c r="E57" s="11" t="s">
        <v>238</v>
      </c>
      <c r="F57" s="11" t="s">
        <v>240</v>
      </c>
      <c r="G57" s="28"/>
      <c r="H57" s="28"/>
      <c r="I57" s="29" t="str">
        <f t="shared" si="0"/>
        <v>Nog niet ingevuld</v>
      </c>
      <c r="J57" s="30"/>
      <c r="K57" s="30"/>
      <c r="L57" s="11"/>
      <c r="M57" s="11"/>
      <c r="N57" s="11"/>
      <c r="O57" s="11"/>
      <c r="P57" s="11"/>
      <c r="Q57" s="11"/>
      <c r="R57" s="26"/>
    </row>
    <row r="58" spans="1:18" x14ac:dyDescent="0.2">
      <c r="A58" s="11"/>
      <c r="B58" s="9">
        <v>49</v>
      </c>
      <c r="C58" s="92">
        <v>46197.875</v>
      </c>
      <c r="D58" s="11" t="s">
        <v>17</v>
      </c>
      <c r="E58" s="11" t="s">
        <v>49</v>
      </c>
      <c r="F58" s="11" t="s">
        <v>35</v>
      </c>
      <c r="G58" s="28"/>
      <c r="H58" s="28"/>
      <c r="I58" s="29" t="str">
        <f t="shared" ref="I58:I81" si="1">IF(G58="ntb","ntb",IF(AND(ISBLANK(H58),ISBLANK(G58)=TRUE),"Nog niet ingevuld",IF(OR(ISBLANK(G58),ISBLANK(H58)),"Nog niet volledig ingevuld",IF(G58&gt;H58,1,IF(G58=H58,3,IF(G58&lt;H58,2,"Niet goed ingevuld"))))))</f>
        <v>Nog niet ingevuld</v>
      </c>
      <c r="J58" s="30"/>
      <c r="K58" s="30"/>
      <c r="L58" s="11"/>
      <c r="M58" s="11"/>
      <c r="N58" s="11"/>
      <c r="O58" s="11"/>
      <c r="P58" s="11"/>
      <c r="Q58" s="11"/>
      <c r="R58" s="26"/>
    </row>
    <row r="59" spans="1:18" x14ac:dyDescent="0.2">
      <c r="A59" s="11"/>
      <c r="B59" s="9">
        <v>50</v>
      </c>
      <c r="C59" s="92">
        <v>46197.875</v>
      </c>
      <c r="D59" s="11" t="s">
        <v>17</v>
      </c>
      <c r="E59" s="11" t="s">
        <v>241</v>
      </c>
      <c r="F59" s="11" t="s">
        <v>11</v>
      </c>
      <c r="G59" s="28"/>
      <c r="H59" s="28"/>
      <c r="I59" s="29" t="str">
        <f t="shared" si="1"/>
        <v>Nog niet ingevuld</v>
      </c>
      <c r="J59" s="30" t="s">
        <v>143</v>
      </c>
      <c r="K59" s="30"/>
      <c r="L59" s="11"/>
      <c r="M59" s="11"/>
      <c r="N59" s="11"/>
      <c r="O59" s="11"/>
      <c r="P59" s="11"/>
      <c r="Q59" s="11"/>
      <c r="R59" s="26"/>
    </row>
    <row r="60" spans="1:18" x14ac:dyDescent="0.2">
      <c r="A60" s="11"/>
      <c r="B60" s="9">
        <v>51</v>
      </c>
      <c r="C60" s="92">
        <v>46198</v>
      </c>
      <c r="D60" s="11" t="s">
        <v>28</v>
      </c>
      <c r="E60" s="11" t="s">
        <v>219</v>
      </c>
      <c r="F60" s="11" t="s">
        <v>56</v>
      </c>
      <c r="G60" s="28"/>
      <c r="H60" s="28"/>
      <c r="I60" s="29" t="str">
        <f t="shared" si="1"/>
        <v>Nog niet ingevuld</v>
      </c>
      <c r="J60" s="30"/>
      <c r="K60" s="30"/>
      <c r="L60" s="11"/>
      <c r="M60" s="11"/>
      <c r="N60" s="11"/>
      <c r="O60" s="11"/>
      <c r="P60" s="11"/>
      <c r="Q60" s="11"/>
      <c r="R60" s="26"/>
    </row>
    <row r="61" spans="1:18" x14ac:dyDescent="0.2">
      <c r="A61" s="11"/>
      <c r="B61" s="9">
        <v>52</v>
      </c>
      <c r="C61" s="92">
        <v>46198</v>
      </c>
      <c r="D61" s="11" t="s">
        <v>28</v>
      </c>
      <c r="E61" s="11" t="s">
        <v>46</v>
      </c>
      <c r="F61" s="11" t="s">
        <v>218</v>
      </c>
      <c r="G61" s="28"/>
      <c r="H61" s="28"/>
      <c r="I61" s="29" t="str">
        <f t="shared" si="1"/>
        <v>Nog niet ingevuld</v>
      </c>
      <c r="J61" s="30"/>
      <c r="K61" s="30"/>
      <c r="L61" s="11"/>
      <c r="M61" s="11"/>
      <c r="N61" s="11"/>
      <c r="O61" s="11"/>
      <c r="P61" s="11"/>
      <c r="Q61" s="11"/>
      <c r="R61" s="26"/>
    </row>
    <row r="62" spans="1:18" x14ac:dyDescent="0.2">
      <c r="A62" s="11"/>
      <c r="B62" s="9">
        <v>53</v>
      </c>
      <c r="C62" s="92">
        <v>46198.125</v>
      </c>
      <c r="D62" s="11" t="s">
        <v>10</v>
      </c>
      <c r="E62" s="11" t="s">
        <v>215</v>
      </c>
      <c r="F62" s="11" t="s">
        <v>29</v>
      </c>
      <c r="G62" s="28"/>
      <c r="H62" s="28"/>
      <c r="I62" s="29" t="str">
        <f t="shared" si="1"/>
        <v>Nog niet ingevuld</v>
      </c>
      <c r="J62" s="30" t="s">
        <v>143</v>
      </c>
      <c r="K62" s="30"/>
      <c r="L62" s="11"/>
      <c r="M62" s="11"/>
      <c r="N62" s="11"/>
      <c r="O62" s="11"/>
      <c r="P62" s="11"/>
      <c r="Q62" s="11"/>
      <c r="R62" s="26"/>
    </row>
    <row r="63" spans="1:18" x14ac:dyDescent="0.2">
      <c r="A63" s="11"/>
      <c r="B63" s="9">
        <v>54</v>
      </c>
      <c r="C63" s="92">
        <v>46198.125</v>
      </c>
      <c r="D63" s="11" t="s">
        <v>10</v>
      </c>
      <c r="E63" s="11" t="s">
        <v>214</v>
      </c>
      <c r="F63" s="11" t="s">
        <v>53</v>
      </c>
      <c r="G63" s="28"/>
      <c r="H63" s="28"/>
      <c r="I63" s="29" t="str">
        <f t="shared" si="1"/>
        <v>Nog niet ingevuld</v>
      </c>
      <c r="J63" s="30"/>
      <c r="K63" s="30"/>
      <c r="L63" s="11"/>
      <c r="M63" s="11"/>
      <c r="N63" s="11"/>
      <c r="O63" s="11"/>
      <c r="P63" s="11"/>
      <c r="Q63" s="11"/>
      <c r="R63" s="26"/>
    </row>
    <row r="64" spans="1:18" x14ac:dyDescent="0.2">
      <c r="A64" s="11"/>
      <c r="B64" s="9">
        <v>55</v>
      </c>
      <c r="C64" s="92">
        <v>46198.916666666664</v>
      </c>
      <c r="D64" s="11" t="s">
        <v>37</v>
      </c>
      <c r="E64" s="11" t="s">
        <v>221</v>
      </c>
      <c r="F64" s="11" t="s">
        <v>222</v>
      </c>
      <c r="G64" s="28"/>
      <c r="H64" s="28"/>
      <c r="I64" s="29" t="str">
        <f t="shared" si="1"/>
        <v>Nog niet ingevuld</v>
      </c>
      <c r="J64" s="30"/>
      <c r="K64" s="30"/>
      <c r="L64" s="11"/>
      <c r="M64" s="11"/>
      <c r="N64" s="11"/>
      <c r="O64" s="11"/>
      <c r="P64" s="11"/>
      <c r="Q64" s="11"/>
      <c r="R64" s="26"/>
    </row>
    <row r="65" spans="1:18" x14ac:dyDescent="0.2">
      <c r="A65" s="11"/>
      <c r="B65" s="9">
        <v>56</v>
      </c>
      <c r="C65" s="92">
        <v>46198.916666666664</v>
      </c>
      <c r="D65" s="11" t="s">
        <v>37</v>
      </c>
      <c r="E65" s="11" t="s">
        <v>12</v>
      </c>
      <c r="F65" s="11" t="s">
        <v>44</v>
      </c>
      <c r="G65" s="28"/>
      <c r="H65" s="28"/>
      <c r="I65" s="29" t="str">
        <f t="shared" si="1"/>
        <v>Nog niet ingevuld</v>
      </c>
      <c r="J65" s="30"/>
      <c r="K65" s="30"/>
      <c r="L65" s="11"/>
      <c r="M65" s="11"/>
      <c r="N65" s="11"/>
      <c r="O65" s="11"/>
      <c r="P65" s="11"/>
      <c r="Q65" s="11"/>
      <c r="R65" s="26"/>
    </row>
    <row r="66" spans="1:18" x14ac:dyDescent="0.2">
      <c r="A66" s="11"/>
      <c r="B66" s="9">
        <v>57</v>
      </c>
      <c r="C66" s="92">
        <v>46199.041666666664</v>
      </c>
      <c r="D66" s="11" t="s">
        <v>33</v>
      </c>
      <c r="E66" s="11" t="s">
        <v>45</v>
      </c>
      <c r="F66" s="11" t="s">
        <v>223</v>
      </c>
      <c r="G66" s="28"/>
      <c r="H66" s="28"/>
      <c r="I66" s="29" t="str">
        <f t="shared" si="1"/>
        <v>Nog niet ingevuld</v>
      </c>
      <c r="J66" s="30"/>
      <c r="K66" s="30"/>
      <c r="L66" s="11"/>
      <c r="M66" s="11"/>
      <c r="N66" s="11"/>
      <c r="O66" s="11"/>
      <c r="P66" s="11"/>
      <c r="Q66" s="11"/>
      <c r="R66" s="26"/>
    </row>
    <row r="67" spans="1:18" x14ac:dyDescent="0.2">
      <c r="A67" s="11"/>
      <c r="B67" s="9">
        <v>58</v>
      </c>
      <c r="C67" s="92">
        <v>46199.041666666664</v>
      </c>
      <c r="D67" s="11" t="s">
        <v>33</v>
      </c>
      <c r="E67" s="11" t="s">
        <v>27</v>
      </c>
      <c r="F67" s="11" t="s">
        <v>15</v>
      </c>
      <c r="G67" s="28"/>
      <c r="H67" s="28"/>
      <c r="I67" s="29" t="str">
        <f t="shared" si="1"/>
        <v>Nog niet ingevuld</v>
      </c>
      <c r="J67" s="30"/>
      <c r="K67" s="30"/>
      <c r="L67" s="11"/>
      <c r="M67" s="11"/>
      <c r="N67" s="11"/>
      <c r="O67" s="11"/>
      <c r="P67" s="11"/>
      <c r="Q67" s="11"/>
      <c r="R67" s="26"/>
    </row>
    <row r="68" spans="1:18" x14ac:dyDescent="0.2">
      <c r="A68" s="11"/>
      <c r="B68" s="9">
        <v>59</v>
      </c>
      <c r="C68" s="92">
        <v>46199.166666666664</v>
      </c>
      <c r="D68" s="11" t="s">
        <v>23</v>
      </c>
      <c r="E68" s="11" t="s">
        <v>220</v>
      </c>
      <c r="F68" s="11" t="s">
        <v>21</v>
      </c>
      <c r="G68" s="28"/>
      <c r="H68" s="28"/>
      <c r="I68" s="29" t="str">
        <f t="shared" si="1"/>
        <v>Nog niet ingevuld</v>
      </c>
      <c r="J68" s="30"/>
      <c r="K68" s="30"/>
      <c r="L68" s="11"/>
      <c r="M68" s="11"/>
      <c r="N68" s="11"/>
      <c r="O68" s="11"/>
      <c r="P68" s="11"/>
      <c r="Q68" s="11"/>
      <c r="R68" s="26"/>
    </row>
    <row r="69" spans="1:18" x14ac:dyDescent="0.2">
      <c r="A69" s="11"/>
      <c r="B69" s="9">
        <v>60</v>
      </c>
      <c r="C69" s="92">
        <v>46199.166666666664</v>
      </c>
      <c r="D69" s="11" t="s">
        <v>23</v>
      </c>
      <c r="E69" s="11" t="s">
        <v>217</v>
      </c>
      <c r="F69" s="11" t="s">
        <v>25</v>
      </c>
      <c r="G69" s="28"/>
      <c r="H69" s="28"/>
      <c r="I69" s="29" t="str">
        <f t="shared" si="1"/>
        <v>Nog niet ingevuld</v>
      </c>
      <c r="J69" s="30"/>
      <c r="K69" s="30"/>
      <c r="L69" s="11"/>
      <c r="M69" s="11"/>
      <c r="N69" s="11"/>
      <c r="O69" s="11"/>
      <c r="P69" s="11"/>
      <c r="Q69" s="11"/>
      <c r="R69" s="26"/>
    </row>
    <row r="70" spans="1:18" x14ac:dyDescent="0.2">
      <c r="A70" s="11"/>
      <c r="B70" s="9">
        <v>61</v>
      </c>
      <c r="C70" s="92">
        <v>46199.875</v>
      </c>
      <c r="D70" s="11" t="s">
        <v>227</v>
      </c>
      <c r="E70" s="11" t="s">
        <v>229</v>
      </c>
      <c r="F70" s="11" t="s">
        <v>24</v>
      </c>
      <c r="G70" s="28"/>
      <c r="H70" s="28"/>
      <c r="I70" s="29" t="str">
        <f t="shared" si="1"/>
        <v>Nog niet ingevuld</v>
      </c>
      <c r="J70" s="30"/>
      <c r="K70" s="30"/>
      <c r="L70" s="11"/>
      <c r="M70" s="11"/>
      <c r="N70" s="11"/>
      <c r="O70" s="11"/>
      <c r="P70" s="11"/>
      <c r="Q70" s="11"/>
      <c r="R70" s="26"/>
    </row>
    <row r="71" spans="1:18" x14ac:dyDescent="0.2">
      <c r="A71" s="11"/>
      <c r="B71" s="9">
        <v>62</v>
      </c>
      <c r="C71" s="92">
        <v>46199.875</v>
      </c>
      <c r="D71" s="11" t="s">
        <v>227</v>
      </c>
      <c r="E71" s="11" t="s">
        <v>14</v>
      </c>
      <c r="F71" s="11" t="s">
        <v>228</v>
      </c>
      <c r="G71" s="28"/>
      <c r="H71" s="28"/>
      <c r="I71" s="29" t="str">
        <f t="shared" si="1"/>
        <v>Nog niet ingevuld</v>
      </c>
      <c r="J71" s="30"/>
      <c r="K71" s="30"/>
      <c r="L71" s="11"/>
      <c r="M71" s="11"/>
      <c r="N71" s="11"/>
      <c r="O71" s="11"/>
      <c r="P71" s="11"/>
      <c r="Q71" s="11"/>
      <c r="R71" s="26"/>
    </row>
    <row r="72" spans="1:18" x14ac:dyDescent="0.2">
      <c r="A72" s="11"/>
      <c r="B72" s="9">
        <v>63</v>
      </c>
      <c r="C72" s="92">
        <v>46200.083333333336</v>
      </c>
      <c r="D72" s="11" t="s">
        <v>51</v>
      </c>
      <c r="E72" s="11" t="s">
        <v>224</v>
      </c>
      <c r="F72" s="11" t="s">
        <v>239</v>
      </c>
      <c r="G72" s="28"/>
      <c r="H72" s="28"/>
      <c r="I72" s="29" t="str">
        <f t="shared" si="1"/>
        <v>Nog niet ingevuld</v>
      </c>
      <c r="J72" s="30"/>
      <c r="K72" s="30"/>
      <c r="L72" s="11"/>
      <c r="M72" s="11"/>
      <c r="N72" s="11"/>
      <c r="O72" s="11"/>
      <c r="P72" s="11"/>
      <c r="Q72" s="11"/>
      <c r="R72" s="26"/>
    </row>
    <row r="73" spans="1:18" x14ac:dyDescent="0.2">
      <c r="A73" s="11"/>
      <c r="B73" s="9">
        <v>64</v>
      </c>
      <c r="C73" s="92">
        <v>46200.083333333336</v>
      </c>
      <c r="D73" s="11" t="s">
        <v>51</v>
      </c>
      <c r="E73" s="11" t="s">
        <v>52</v>
      </c>
      <c r="F73" s="11" t="s">
        <v>38</v>
      </c>
      <c r="G73" s="28"/>
      <c r="H73" s="28"/>
      <c r="I73" s="29" t="str">
        <f t="shared" si="1"/>
        <v>Nog niet ingevuld</v>
      </c>
      <c r="J73" s="30"/>
      <c r="K73" s="30"/>
      <c r="L73" s="11"/>
      <c r="M73" s="11"/>
      <c r="N73" s="11"/>
      <c r="O73" s="11"/>
      <c r="P73" s="11"/>
      <c r="Q73" s="11"/>
      <c r="R73" s="26"/>
    </row>
    <row r="74" spans="1:18" x14ac:dyDescent="0.2">
      <c r="A74" s="11"/>
      <c r="B74" s="9">
        <v>65</v>
      </c>
      <c r="C74" s="92">
        <v>46200.208333333336</v>
      </c>
      <c r="D74" s="11" t="s">
        <v>48</v>
      </c>
      <c r="E74" s="11" t="s">
        <v>225</v>
      </c>
      <c r="F74" s="11" t="s">
        <v>19</v>
      </c>
      <c r="G74" s="28"/>
      <c r="H74" s="28"/>
      <c r="I74" s="29" t="str">
        <f t="shared" si="1"/>
        <v>Nog niet ingevuld</v>
      </c>
      <c r="J74" s="30"/>
      <c r="K74" s="30"/>
      <c r="L74" s="11"/>
      <c r="M74" s="11"/>
      <c r="N74" s="11"/>
      <c r="O74" s="11"/>
      <c r="P74" s="11"/>
      <c r="Q74" s="11"/>
      <c r="R74" s="26"/>
    </row>
    <row r="75" spans="1:18" x14ac:dyDescent="0.2">
      <c r="A75" s="11"/>
      <c r="B75" s="9">
        <v>66</v>
      </c>
      <c r="C75" s="92">
        <v>46200.208333333336</v>
      </c>
      <c r="D75" s="11" t="s">
        <v>48</v>
      </c>
      <c r="E75" s="11" t="s">
        <v>226</v>
      </c>
      <c r="F75" s="11" t="s">
        <v>34</v>
      </c>
      <c r="G75" s="28"/>
      <c r="H75" s="28"/>
      <c r="I75" s="29" t="str">
        <f t="shared" si="1"/>
        <v>Nog niet ingevuld</v>
      </c>
      <c r="J75" s="30"/>
      <c r="K75" s="30"/>
      <c r="L75" s="11"/>
      <c r="M75" s="11"/>
      <c r="N75" s="11"/>
      <c r="O75" s="11"/>
      <c r="P75" s="11"/>
      <c r="Q75" s="11"/>
      <c r="R75" s="26"/>
    </row>
    <row r="76" spans="1:18" x14ac:dyDescent="0.2">
      <c r="A76" s="11"/>
      <c r="B76" s="9">
        <v>67</v>
      </c>
      <c r="C76" s="92">
        <v>46200.958333333336</v>
      </c>
      <c r="D76" s="11" t="s">
        <v>235</v>
      </c>
      <c r="E76" s="11" t="s">
        <v>236</v>
      </c>
      <c r="F76" s="11" t="s">
        <v>18</v>
      </c>
      <c r="G76" s="28"/>
      <c r="H76" s="28"/>
      <c r="I76" s="29" t="str">
        <f t="shared" si="1"/>
        <v>Nog niet ingevuld</v>
      </c>
      <c r="J76" s="30"/>
      <c r="K76" s="30"/>
      <c r="L76" s="11"/>
      <c r="M76" s="11"/>
      <c r="N76" s="11"/>
      <c r="O76" s="11"/>
      <c r="P76" s="11"/>
      <c r="Q76" s="11"/>
      <c r="R76" s="26"/>
    </row>
    <row r="77" spans="1:18" x14ac:dyDescent="0.2">
      <c r="A77" s="11"/>
      <c r="B77" s="9">
        <v>68</v>
      </c>
      <c r="C77" s="92">
        <v>46200.958333333336</v>
      </c>
      <c r="D77" s="11" t="s">
        <v>235</v>
      </c>
      <c r="E77" s="11" t="s">
        <v>47</v>
      </c>
      <c r="F77" s="11" t="s">
        <v>55</v>
      </c>
      <c r="G77" s="28"/>
      <c r="H77" s="28"/>
      <c r="I77" s="29" t="str">
        <f t="shared" si="1"/>
        <v>Nog niet ingevuld</v>
      </c>
      <c r="J77" s="30"/>
      <c r="K77" s="30"/>
      <c r="L77" s="11"/>
      <c r="M77" s="11"/>
      <c r="N77" s="11"/>
      <c r="O77" s="11"/>
      <c r="P77" s="11"/>
      <c r="Q77" s="11"/>
      <c r="R77" s="26"/>
    </row>
    <row r="78" spans="1:18" x14ac:dyDescent="0.2">
      <c r="A78" s="11"/>
      <c r="B78" s="9">
        <v>69</v>
      </c>
      <c r="C78" s="92">
        <v>46201.0625</v>
      </c>
      <c r="D78" s="11" t="s">
        <v>234</v>
      </c>
      <c r="E78" s="11" t="s">
        <v>238</v>
      </c>
      <c r="F78" s="11" t="s">
        <v>54</v>
      </c>
      <c r="G78" s="28"/>
      <c r="H78" s="28"/>
      <c r="I78" s="29" t="str">
        <f t="shared" si="1"/>
        <v>Nog niet ingevuld</v>
      </c>
      <c r="J78" s="30"/>
      <c r="K78" s="30"/>
      <c r="L78" s="11"/>
      <c r="M78" s="11"/>
      <c r="N78" s="11"/>
      <c r="O78" s="11"/>
      <c r="P78" s="11"/>
      <c r="Q78" s="11"/>
      <c r="R78" s="26"/>
    </row>
    <row r="79" spans="1:18" x14ac:dyDescent="0.2">
      <c r="A79" s="11"/>
      <c r="B79" s="9">
        <v>70</v>
      </c>
      <c r="C79" s="92">
        <v>46201.0625</v>
      </c>
      <c r="D79" s="11" t="s">
        <v>234</v>
      </c>
      <c r="E79" s="11" t="s">
        <v>240</v>
      </c>
      <c r="F79" s="11" t="s">
        <v>237</v>
      </c>
      <c r="G79" s="28"/>
      <c r="H79" s="28"/>
      <c r="I79" s="29" t="str">
        <f t="shared" si="1"/>
        <v>Nog niet ingevuld</v>
      </c>
      <c r="J79" s="30"/>
      <c r="K79" s="30"/>
      <c r="L79" s="11"/>
      <c r="M79" s="11"/>
      <c r="N79" s="11"/>
      <c r="O79" s="11"/>
      <c r="P79" s="11"/>
      <c r="Q79" s="11"/>
      <c r="R79" s="26"/>
    </row>
    <row r="80" spans="1:18" x14ac:dyDescent="0.2">
      <c r="A80" s="11"/>
      <c r="B80" s="9">
        <v>71</v>
      </c>
      <c r="C80" s="92">
        <v>46201.166666666664</v>
      </c>
      <c r="D80" s="11" t="s">
        <v>230</v>
      </c>
      <c r="E80" s="11" t="s">
        <v>231</v>
      </c>
      <c r="F80" s="11" t="s">
        <v>232</v>
      </c>
      <c r="G80" s="28"/>
      <c r="H80" s="28"/>
      <c r="I80" s="29" t="str">
        <f t="shared" si="1"/>
        <v>Nog niet ingevuld</v>
      </c>
      <c r="J80" s="30"/>
      <c r="K80" s="30"/>
      <c r="L80" s="11"/>
      <c r="M80" s="11"/>
      <c r="N80" s="11"/>
      <c r="O80" s="11"/>
      <c r="P80" s="11"/>
      <c r="Q80" s="11"/>
      <c r="R80" s="26"/>
    </row>
    <row r="81" spans="1:18" x14ac:dyDescent="0.2">
      <c r="A81" s="11"/>
      <c r="B81" s="9">
        <v>72</v>
      </c>
      <c r="C81" s="92">
        <v>46201.166666666664</v>
      </c>
      <c r="D81" s="11" t="s">
        <v>230</v>
      </c>
      <c r="E81" s="11" t="s">
        <v>233</v>
      </c>
      <c r="F81" s="11" t="s">
        <v>31</v>
      </c>
      <c r="G81" s="28"/>
      <c r="H81" s="28"/>
      <c r="I81" s="29" t="str">
        <f t="shared" si="1"/>
        <v>Nog niet ingevuld</v>
      </c>
      <c r="J81" s="30"/>
      <c r="K81" s="30"/>
      <c r="L81" s="11"/>
      <c r="M81" s="11"/>
      <c r="N81" s="11"/>
      <c r="O81" s="11"/>
      <c r="P81" s="11"/>
      <c r="Q81" s="11"/>
      <c r="R81" s="26"/>
    </row>
    <row r="82" spans="1:18" x14ac:dyDescent="0.2">
      <c r="A82" s="11"/>
      <c r="B82" s="9"/>
      <c r="C82" s="27"/>
      <c r="D82" s="11"/>
      <c r="E82" s="11"/>
      <c r="F82" s="11"/>
      <c r="G82"/>
      <c r="H82"/>
      <c r="I82"/>
      <c r="J82"/>
      <c r="K82"/>
      <c r="L82" s="11"/>
      <c r="M82" s="11"/>
      <c r="N82" s="11"/>
      <c r="O82" s="11"/>
      <c r="P82" s="11"/>
      <c r="Q82" s="11"/>
      <c r="R82" s="26"/>
    </row>
    <row r="83" spans="1:18" x14ac:dyDescent="0.2">
      <c r="A83" s="11"/>
      <c r="B83" s="41" t="s">
        <v>1</v>
      </c>
      <c r="C83" s="41" t="s">
        <v>146</v>
      </c>
      <c r="D83" s="41" t="s">
        <v>63</v>
      </c>
      <c r="E83" s="75" t="s">
        <v>64</v>
      </c>
      <c r="F83" s="76"/>
      <c r="G83" s="41" t="s">
        <v>182</v>
      </c>
      <c r="H83" s="41" t="s">
        <v>65</v>
      </c>
      <c r="I83" s="90"/>
      <c r="J83" s="91" t="s">
        <v>66</v>
      </c>
      <c r="K83" s="91"/>
      <c r="L83" s="19"/>
      <c r="M83" s="19"/>
      <c r="N83" s="19"/>
      <c r="O83" s="19"/>
      <c r="P83" s="19"/>
      <c r="Q83" s="19"/>
      <c r="R83" s="20"/>
    </row>
    <row r="84" spans="1:18" ht="34" x14ac:dyDescent="0.2">
      <c r="A84" s="11"/>
      <c r="B84" s="1" t="s">
        <v>209</v>
      </c>
      <c r="C84" s="2" t="s">
        <v>68</v>
      </c>
      <c r="D84" s="3" t="s">
        <v>69</v>
      </c>
      <c r="E84" s="86" t="s">
        <v>70</v>
      </c>
      <c r="F84" s="87"/>
      <c r="G84" s="30"/>
      <c r="H84" s="30"/>
      <c r="I84" s="61" t="str">
        <f>IF(AND(G84="Ja",H84=""),"Vul een voorspelling in",
IF(AND(G84="Ja",H84&lt;&gt;""),"De bonus is geactiveerd",
IF(G84="Nee","Je speelt niet mee met de bonus","Vul Ja of Nee in")))</f>
        <v>Vul Ja of Nee in</v>
      </c>
      <c r="J84" s="42" t="s">
        <v>71</v>
      </c>
      <c r="K84" s="42"/>
      <c r="L84" s="11"/>
      <c r="M84" s="11"/>
      <c r="N84" s="11"/>
      <c r="O84" s="11"/>
      <c r="P84" s="11"/>
      <c r="Q84" s="11"/>
      <c r="R84" s="26"/>
    </row>
    <row r="85" spans="1:18" ht="34" x14ac:dyDescent="0.2">
      <c r="A85" s="11"/>
      <c r="B85" s="1" t="s">
        <v>210</v>
      </c>
      <c r="C85" s="2" t="s">
        <v>73</v>
      </c>
      <c r="D85" s="6" t="s">
        <v>74</v>
      </c>
      <c r="E85" s="88" t="s">
        <v>75</v>
      </c>
      <c r="F85" s="89"/>
      <c r="G85" s="30"/>
      <c r="H85" s="30"/>
      <c r="I85" s="61" t="str">
        <f t="shared" ref="I85:I86" si="2">IF(AND(G85="Ja",H85=""),"Vul een voorspelling in",
IF(AND(G85="Ja",H85&lt;&gt;""),"De bonus is geactiveerd",
IF(G85="Nee","Je speelt niet mee met de bonus","Vul Ja of Nee in")))</f>
        <v>Vul Ja of Nee in</v>
      </c>
      <c r="J85" s="42" t="s">
        <v>208</v>
      </c>
      <c r="K85" s="42"/>
      <c r="L85" s="11"/>
      <c r="M85" s="11"/>
      <c r="N85" s="11"/>
      <c r="O85" s="11"/>
      <c r="P85" s="11"/>
      <c r="Q85" s="11"/>
      <c r="R85" s="26"/>
    </row>
    <row r="86" spans="1:18" ht="34" x14ac:dyDescent="0.2">
      <c r="A86" s="11"/>
      <c r="B86" s="1" t="s">
        <v>211</v>
      </c>
      <c r="C86" s="2" t="s">
        <v>76</v>
      </c>
      <c r="D86" s="3" t="s">
        <v>69</v>
      </c>
      <c r="E86" s="86" t="s">
        <v>70</v>
      </c>
      <c r="F86" s="87"/>
      <c r="G86" s="30"/>
      <c r="H86" s="30"/>
      <c r="I86" s="61" t="str">
        <f t="shared" si="2"/>
        <v>Vul Ja of Nee in</v>
      </c>
      <c r="L86" s="11"/>
      <c r="M86" s="11"/>
      <c r="N86" s="11"/>
      <c r="O86" s="11"/>
      <c r="P86" s="11"/>
      <c r="Q86" s="11"/>
      <c r="R86" s="26"/>
    </row>
    <row r="87" spans="1:18" x14ac:dyDescent="0.2">
      <c r="A87" s="11"/>
      <c r="B87" s="43"/>
      <c r="I87" s="40"/>
      <c r="J87" s="44" t="s">
        <v>77</v>
      </c>
      <c r="K87" s="44"/>
      <c r="L87" s="11"/>
      <c r="M87" s="11"/>
      <c r="N87" s="11"/>
      <c r="O87" s="11"/>
      <c r="P87" s="11"/>
      <c r="Q87" s="11"/>
      <c r="R87" s="26"/>
    </row>
    <row r="88" spans="1:18" x14ac:dyDescent="0.2">
      <c r="A88" s="11"/>
      <c r="B88" s="9"/>
      <c r="C88" s="39"/>
      <c r="D88" s="11"/>
      <c r="E88" s="11"/>
      <c r="F88" s="11"/>
      <c r="I88" s="40"/>
      <c r="J88" s="10" t="s">
        <v>78</v>
      </c>
      <c r="K88" s="10"/>
      <c r="L88" s="11"/>
      <c r="M88" s="11"/>
      <c r="N88" s="11"/>
      <c r="O88" s="11"/>
      <c r="P88" s="11"/>
      <c r="Q88" s="11"/>
      <c r="R88" s="26"/>
    </row>
    <row r="89" spans="1:18" x14ac:dyDescent="0.2">
      <c r="A89" s="11"/>
      <c r="B89" s="9"/>
      <c r="C89" s="39"/>
      <c r="D89" s="11"/>
      <c r="E89" s="11"/>
      <c r="F89" s="11"/>
      <c r="I89" s="40"/>
      <c r="J89" s="10" t="s">
        <v>79</v>
      </c>
      <c r="K89" s="10"/>
      <c r="L89" s="11"/>
      <c r="M89" s="11"/>
      <c r="N89" s="11"/>
      <c r="O89" s="11"/>
      <c r="P89" s="11"/>
      <c r="Q89" s="11"/>
      <c r="R89" s="26"/>
    </row>
    <row r="90" spans="1:18" x14ac:dyDescent="0.2">
      <c r="A90" s="11"/>
      <c r="B90" s="9"/>
      <c r="C90" s="39"/>
      <c r="D90" s="11"/>
      <c r="E90" s="11"/>
      <c r="F90" s="11"/>
      <c r="G90" s="11"/>
      <c r="H90" s="11"/>
      <c r="I90" s="26"/>
      <c r="L90" s="45"/>
      <c r="M90" s="45"/>
      <c r="N90" s="45"/>
      <c r="O90" s="45"/>
      <c r="P90" s="45"/>
      <c r="Q90" s="45"/>
      <c r="R90" s="37"/>
    </row>
    <row r="91" spans="1:18" ht="24" x14ac:dyDescent="0.2">
      <c r="A91" s="11"/>
      <c r="B91" s="68" t="s">
        <v>80</v>
      </c>
      <c r="C91" s="69"/>
      <c r="D91" s="69"/>
      <c r="E91" s="69"/>
      <c r="F91" s="69"/>
      <c r="G91" s="69"/>
      <c r="H91" s="69"/>
      <c r="I91" s="70"/>
      <c r="J91" s="46"/>
      <c r="K91" s="91"/>
      <c r="L91" s="11"/>
      <c r="M91" s="11"/>
      <c r="N91" s="11"/>
      <c r="O91" s="11"/>
      <c r="P91" s="11"/>
      <c r="Q91" s="11"/>
      <c r="R91" s="26"/>
    </row>
    <row r="92" spans="1:18" ht="21" x14ac:dyDescent="0.2">
      <c r="A92" s="11"/>
      <c r="B92" s="72" t="s">
        <v>81</v>
      </c>
      <c r="C92" s="73"/>
      <c r="D92" s="73"/>
      <c r="E92" s="73"/>
      <c r="F92" s="73"/>
      <c r="G92" s="73"/>
      <c r="H92" s="73"/>
      <c r="I92" s="74"/>
      <c r="J92" s="47"/>
      <c r="K92" s="47"/>
      <c r="L92" s="11"/>
      <c r="M92" s="11"/>
      <c r="N92" s="11"/>
      <c r="O92" s="11"/>
      <c r="P92" s="11"/>
      <c r="Q92" s="11"/>
      <c r="R92" s="26"/>
    </row>
    <row r="93" spans="1:18" ht="21" x14ac:dyDescent="0.2">
      <c r="A93" s="11"/>
      <c r="B93" s="48"/>
      <c r="C93" s="47"/>
      <c r="D93" s="47"/>
      <c r="E93" s="47"/>
      <c r="F93" s="47"/>
      <c r="G93" s="47"/>
      <c r="H93" s="47"/>
      <c r="I93" s="49"/>
      <c r="J93" s="47"/>
      <c r="K93" s="47"/>
      <c r="L93" s="11"/>
      <c r="M93" s="11"/>
      <c r="N93" s="11"/>
      <c r="O93" s="11"/>
      <c r="P93" s="11"/>
      <c r="Q93" s="11"/>
      <c r="R93" s="26"/>
    </row>
    <row r="94" spans="1:18" x14ac:dyDescent="0.2">
      <c r="A94" s="11"/>
      <c r="B94" s="9"/>
      <c r="C94" s="39" t="s">
        <v>82</v>
      </c>
      <c r="D94" s="81"/>
      <c r="E94" s="81"/>
      <c r="F94" s="81"/>
      <c r="G94" s="81"/>
      <c r="H94" s="11"/>
      <c r="I94" s="31"/>
      <c r="J94" s="11" t="s">
        <v>83</v>
      </c>
      <c r="L94" s="11"/>
      <c r="M94" s="11"/>
      <c r="N94" s="11"/>
      <c r="O94" s="11"/>
      <c r="P94" s="99"/>
      <c r="Q94" s="94"/>
    </row>
    <row r="95" spans="1:18" x14ac:dyDescent="0.2">
      <c r="A95" s="11"/>
      <c r="B95" s="9"/>
      <c r="C95" s="39" t="s">
        <v>84</v>
      </c>
      <c r="D95" s="81"/>
      <c r="E95" s="81"/>
      <c r="F95" s="81"/>
      <c r="G95" s="81"/>
      <c r="H95" s="11"/>
      <c r="I95" s="31"/>
      <c r="J95" s="11"/>
      <c r="L95" s="11"/>
      <c r="M95" s="11"/>
      <c r="N95" s="11"/>
      <c r="O95" s="11"/>
      <c r="P95" s="99"/>
      <c r="Q95" s="94"/>
    </row>
    <row r="96" spans="1:18" x14ac:dyDescent="0.2">
      <c r="A96" s="11"/>
      <c r="B96" s="9"/>
      <c r="C96" s="39" t="s">
        <v>85</v>
      </c>
      <c r="D96" s="81"/>
      <c r="E96" s="81"/>
      <c r="F96" s="81"/>
      <c r="G96" s="81"/>
      <c r="H96" s="11"/>
      <c r="I96" s="31"/>
      <c r="J96" s="11" t="s">
        <v>86</v>
      </c>
      <c r="L96" s="11"/>
      <c r="M96" s="11"/>
      <c r="N96" s="11"/>
      <c r="O96" s="11"/>
      <c r="P96" s="99"/>
      <c r="Q96" s="94"/>
    </row>
    <row r="97" spans="1:18" x14ac:dyDescent="0.2">
      <c r="A97" s="11"/>
      <c r="B97" s="9"/>
      <c r="C97" s="39" t="s">
        <v>87</v>
      </c>
      <c r="D97" s="81"/>
      <c r="E97" s="81"/>
      <c r="F97" s="81"/>
      <c r="G97" s="81"/>
      <c r="H97" s="11"/>
      <c r="I97" s="31"/>
      <c r="J97" s="11"/>
      <c r="K97" s="11"/>
      <c r="L97" s="11"/>
      <c r="M97" s="11"/>
      <c r="N97" s="11"/>
      <c r="O97" s="11"/>
      <c r="P97" s="99"/>
      <c r="Q97" s="94"/>
    </row>
    <row r="98" spans="1:18" x14ac:dyDescent="0.2">
      <c r="A98" s="11"/>
      <c r="B98" s="9"/>
      <c r="C98" s="39" t="s">
        <v>88</v>
      </c>
      <c r="D98" s="81"/>
      <c r="E98" s="81"/>
      <c r="F98" s="81"/>
      <c r="G98" s="81"/>
      <c r="H98" s="11"/>
      <c r="I98" s="31"/>
      <c r="J98" s="11"/>
      <c r="K98" s="100" t="s">
        <v>36</v>
      </c>
      <c r="L98" s="101"/>
      <c r="M98" s="101"/>
      <c r="N98" s="101"/>
      <c r="O98" s="102"/>
      <c r="P98" s="103"/>
    </row>
    <row r="99" spans="1:18" x14ac:dyDescent="0.2">
      <c r="A99" s="11"/>
      <c r="B99" s="9"/>
      <c r="C99" s="39" t="s">
        <v>89</v>
      </c>
      <c r="D99" s="81"/>
      <c r="E99" s="81"/>
      <c r="F99" s="81"/>
      <c r="G99" s="81"/>
      <c r="H99" s="11"/>
      <c r="I99" s="31"/>
      <c r="J99" s="11"/>
      <c r="K99" s="34" t="s">
        <v>40</v>
      </c>
      <c r="L99" s="35" t="s">
        <v>41</v>
      </c>
      <c r="M99" s="35" t="s">
        <v>42</v>
      </c>
      <c r="N99" s="34" t="s">
        <v>43</v>
      </c>
      <c r="O99" s="5" t="s">
        <v>58</v>
      </c>
      <c r="P99" s="5" t="s">
        <v>59</v>
      </c>
    </row>
    <row r="100" spans="1:18" x14ac:dyDescent="0.2">
      <c r="A100" s="11"/>
      <c r="B100" s="9"/>
      <c r="C100" s="39" t="s">
        <v>90</v>
      </c>
      <c r="D100" s="81"/>
      <c r="E100" s="81"/>
      <c r="F100" s="81"/>
      <c r="G100" s="81"/>
      <c r="H100" s="11"/>
      <c r="I100" s="31"/>
      <c r="J100" s="11"/>
      <c r="K100" s="36" t="s">
        <v>29</v>
      </c>
      <c r="L100" s="37" t="s">
        <v>35</v>
      </c>
      <c r="M100" s="37" t="s">
        <v>56</v>
      </c>
      <c r="N100" s="37" t="s">
        <v>21</v>
      </c>
      <c r="O100" s="36" t="s">
        <v>44</v>
      </c>
      <c r="P100" s="37" t="s">
        <v>15</v>
      </c>
    </row>
    <row r="101" spans="1:18" x14ac:dyDescent="0.2">
      <c r="A101" s="11"/>
      <c r="B101" s="9"/>
      <c r="C101" s="39" t="s">
        <v>91</v>
      </c>
      <c r="D101" s="81"/>
      <c r="E101" s="81"/>
      <c r="F101" s="81"/>
      <c r="G101" s="81"/>
      <c r="H101" s="11"/>
      <c r="I101" s="31"/>
      <c r="J101" s="11"/>
      <c r="K101" s="36" t="s">
        <v>215</v>
      </c>
      <c r="L101" s="37" t="s">
        <v>11</v>
      </c>
      <c r="M101" s="37" t="s">
        <v>46</v>
      </c>
      <c r="N101" s="37" t="s">
        <v>25</v>
      </c>
      <c r="O101" s="36" t="s">
        <v>222</v>
      </c>
      <c r="P101" s="37" t="s">
        <v>45</v>
      </c>
    </row>
    <row r="102" spans="1:18" x14ac:dyDescent="0.2">
      <c r="A102" s="11"/>
      <c r="B102" s="9"/>
      <c r="C102" s="39" t="s">
        <v>92</v>
      </c>
      <c r="D102" s="81"/>
      <c r="E102" s="81"/>
      <c r="F102" s="81"/>
      <c r="G102" s="81"/>
      <c r="H102" s="11"/>
      <c r="I102" s="31"/>
      <c r="J102" s="11"/>
      <c r="K102" s="36" t="s">
        <v>214</v>
      </c>
      <c r="L102" s="37" t="s">
        <v>49</v>
      </c>
      <c r="M102" s="37" t="s">
        <v>218</v>
      </c>
      <c r="N102" s="37" t="s">
        <v>220</v>
      </c>
      <c r="O102" s="36" t="s">
        <v>12</v>
      </c>
      <c r="P102" s="37" t="s">
        <v>223</v>
      </c>
    </row>
    <row r="103" spans="1:18" x14ac:dyDescent="0.2">
      <c r="A103" s="11"/>
      <c r="B103" s="9"/>
      <c r="C103" s="39" t="s">
        <v>93</v>
      </c>
      <c r="D103" s="81"/>
      <c r="E103" s="81"/>
      <c r="F103" s="81"/>
      <c r="G103" s="81"/>
      <c r="H103" s="11"/>
      <c r="I103" s="31"/>
      <c r="J103" s="11"/>
      <c r="K103" s="36" t="s">
        <v>53</v>
      </c>
      <c r="L103" s="37" t="s">
        <v>216</v>
      </c>
      <c r="M103" s="37" t="s">
        <v>219</v>
      </c>
      <c r="N103" s="37" t="s">
        <v>217</v>
      </c>
      <c r="O103" s="36" t="s">
        <v>221</v>
      </c>
      <c r="P103" s="37" t="s">
        <v>27</v>
      </c>
    </row>
    <row r="104" spans="1:18" x14ac:dyDescent="0.2">
      <c r="A104" s="11"/>
      <c r="B104" s="9"/>
      <c r="C104" s="39" t="s">
        <v>94</v>
      </c>
      <c r="D104" s="81"/>
      <c r="E104" s="81"/>
      <c r="F104" s="81"/>
      <c r="G104" s="81"/>
      <c r="H104" s="11"/>
      <c r="I104" s="31"/>
      <c r="J104" s="11"/>
      <c r="K104" s="11"/>
      <c r="L104" s="11"/>
      <c r="M104" s="11"/>
      <c r="N104" s="11"/>
      <c r="O104" s="11"/>
      <c r="P104" s="26"/>
    </row>
    <row r="105" spans="1:18" x14ac:dyDescent="0.2">
      <c r="A105" s="11"/>
      <c r="B105" s="9"/>
      <c r="C105" s="39" t="s">
        <v>95</v>
      </c>
      <c r="D105" s="81"/>
      <c r="E105" s="81"/>
      <c r="F105" s="81"/>
      <c r="G105" s="81"/>
      <c r="H105" s="11"/>
      <c r="I105" s="31"/>
      <c r="J105" s="11"/>
      <c r="K105" s="5" t="s">
        <v>60</v>
      </c>
      <c r="L105" s="5" t="s">
        <v>61</v>
      </c>
      <c r="M105" s="38" t="s">
        <v>245</v>
      </c>
      <c r="N105" s="5" t="s">
        <v>246</v>
      </c>
      <c r="O105" s="5" t="s">
        <v>247</v>
      </c>
      <c r="P105" s="5" t="s">
        <v>248</v>
      </c>
    </row>
    <row r="106" spans="1:18" x14ac:dyDescent="0.2">
      <c r="A106" s="11"/>
      <c r="B106" s="9"/>
      <c r="C106" s="39" t="s">
        <v>96</v>
      </c>
      <c r="D106" s="81"/>
      <c r="E106" s="81"/>
      <c r="F106" s="81"/>
      <c r="G106" s="81"/>
      <c r="H106" s="11"/>
      <c r="I106" s="31"/>
      <c r="J106" s="11"/>
      <c r="K106" s="36" t="s">
        <v>34</v>
      </c>
      <c r="L106" s="37" t="s">
        <v>38</v>
      </c>
      <c r="M106" s="37" t="s">
        <v>24</v>
      </c>
      <c r="N106" s="37" t="s">
        <v>31</v>
      </c>
      <c r="O106" s="36" t="s">
        <v>54</v>
      </c>
      <c r="P106" s="37" t="s">
        <v>18</v>
      </c>
    </row>
    <row r="107" spans="1:18" x14ac:dyDescent="0.2">
      <c r="A107" s="11"/>
      <c r="B107" s="9"/>
      <c r="C107" s="39" t="s">
        <v>97</v>
      </c>
      <c r="D107" s="81"/>
      <c r="E107" s="81"/>
      <c r="F107" s="81"/>
      <c r="G107" s="81"/>
      <c r="H107" s="11"/>
      <c r="I107" s="31"/>
      <c r="J107" s="11"/>
      <c r="K107" s="36" t="s">
        <v>225</v>
      </c>
      <c r="L107" s="37" t="s">
        <v>224</v>
      </c>
      <c r="M107" s="37" t="s">
        <v>14</v>
      </c>
      <c r="N107" s="37" t="s">
        <v>231</v>
      </c>
      <c r="O107" s="36" t="s">
        <v>238</v>
      </c>
      <c r="P107" s="37" t="s">
        <v>47</v>
      </c>
    </row>
    <row r="108" spans="1:18" x14ac:dyDescent="0.2">
      <c r="A108" s="11"/>
      <c r="B108" s="9"/>
      <c r="C108" s="39" t="s">
        <v>98</v>
      </c>
      <c r="D108" s="81"/>
      <c r="E108" s="81"/>
      <c r="F108" s="81"/>
      <c r="G108" s="81"/>
      <c r="H108" s="11"/>
      <c r="I108" s="31"/>
      <c r="J108" s="11"/>
      <c r="K108" s="36" t="s">
        <v>19</v>
      </c>
      <c r="L108" s="37" t="s">
        <v>239</v>
      </c>
      <c r="M108" s="37" t="s">
        <v>229</v>
      </c>
      <c r="N108" s="37" t="s">
        <v>232</v>
      </c>
      <c r="O108" s="36" t="s">
        <v>240</v>
      </c>
      <c r="P108" s="37" t="s">
        <v>55</v>
      </c>
    </row>
    <row r="109" spans="1:18" x14ac:dyDescent="0.2">
      <c r="A109" s="11"/>
      <c r="B109" s="9"/>
      <c r="C109" s="39" t="s">
        <v>99</v>
      </c>
      <c r="D109" s="81"/>
      <c r="E109" s="81"/>
      <c r="F109" s="81"/>
      <c r="G109" s="81"/>
      <c r="H109" s="11"/>
      <c r="I109" s="31"/>
      <c r="J109" s="11"/>
      <c r="K109" s="36" t="s">
        <v>226</v>
      </c>
      <c r="L109" s="37" t="s">
        <v>52</v>
      </c>
      <c r="M109" s="37" t="s">
        <v>228</v>
      </c>
      <c r="N109" s="37" t="s">
        <v>233</v>
      </c>
      <c r="O109" s="1" t="s">
        <v>237</v>
      </c>
      <c r="P109" s="1" t="s">
        <v>236</v>
      </c>
    </row>
    <row r="110" spans="1:18" x14ac:dyDescent="0.2">
      <c r="A110" s="11"/>
      <c r="B110" s="9"/>
      <c r="C110" s="39"/>
      <c r="D110" s="50"/>
      <c r="E110" s="50"/>
      <c r="F110" s="50"/>
      <c r="G110" s="11"/>
      <c r="H110" s="11"/>
      <c r="I110" s="26"/>
      <c r="J110" s="11"/>
      <c r="K110" s="11"/>
      <c r="L110" s="11"/>
      <c r="M110" s="11"/>
      <c r="N110" s="11"/>
      <c r="O110" s="11"/>
      <c r="P110" s="11"/>
      <c r="Q110" s="11"/>
      <c r="R110" s="26"/>
    </row>
    <row r="111" spans="1:18" x14ac:dyDescent="0.2">
      <c r="A111" s="11"/>
      <c r="B111" s="41" t="s">
        <v>1</v>
      </c>
      <c r="C111" s="41" t="s">
        <v>62</v>
      </c>
      <c r="D111" s="41" t="s">
        <v>63</v>
      </c>
      <c r="E111" s="75" t="s">
        <v>64</v>
      </c>
      <c r="F111" s="76"/>
      <c r="G111" s="41" t="s">
        <v>182</v>
      </c>
      <c r="H111" s="11"/>
      <c r="I111" s="26"/>
      <c r="J111" s="8" t="s">
        <v>66</v>
      </c>
      <c r="L111" s="11"/>
      <c r="M111" s="11"/>
      <c r="N111" s="11"/>
      <c r="O111" s="11"/>
      <c r="P111" s="11"/>
      <c r="Q111" s="11"/>
      <c r="R111" s="26"/>
    </row>
    <row r="112" spans="1:18" ht="34" x14ac:dyDescent="0.2">
      <c r="A112" s="11"/>
      <c r="B112" s="1" t="s">
        <v>67</v>
      </c>
      <c r="C112" s="2" t="s">
        <v>100</v>
      </c>
      <c r="D112" s="6" t="s">
        <v>185</v>
      </c>
      <c r="E112" s="65" t="s">
        <v>102</v>
      </c>
      <c r="F112" s="66"/>
      <c r="G112" s="30"/>
      <c r="H112" s="11"/>
      <c r="I112" s="61" t="str">
        <f>IF(G112="Ja","De bonus is geactiveerd",
IF(G112="Nee","Je speelt niet mee met de bonus","Vul Ja of Nee in"))</f>
        <v>Vul Ja of Nee in</v>
      </c>
      <c r="J112" s="42" t="s">
        <v>103</v>
      </c>
      <c r="K112" s="42"/>
      <c r="L112" s="11"/>
      <c r="M112" s="11"/>
      <c r="N112" s="11"/>
      <c r="O112" s="11"/>
      <c r="P112" s="11"/>
      <c r="Q112" s="11"/>
      <c r="R112" s="26"/>
    </row>
    <row r="113" spans="1:18" ht="34" x14ac:dyDescent="0.2">
      <c r="A113" s="11"/>
      <c r="B113" s="1" t="s">
        <v>72</v>
      </c>
      <c r="C113" s="2" t="s">
        <v>104</v>
      </c>
      <c r="D113" s="6" t="s">
        <v>101</v>
      </c>
      <c r="E113" s="65" t="s">
        <v>105</v>
      </c>
      <c r="F113" s="66"/>
      <c r="G113" s="30"/>
      <c r="H113" s="11"/>
      <c r="I113" s="61" t="str">
        <f>IF(G113="Ja","De bonus is geactiveerd",
IF(G113="Nee","Je speelt niet mee met de bonus","Vul Ja of Nee in"))</f>
        <v>Vul Ja of Nee in</v>
      </c>
      <c r="J113" s="44" t="s">
        <v>106</v>
      </c>
      <c r="K113" s="44"/>
      <c r="L113" s="11"/>
      <c r="M113" s="11"/>
      <c r="N113" s="11"/>
      <c r="O113" s="11"/>
      <c r="P113" s="11"/>
      <c r="Q113" s="11"/>
      <c r="R113" s="26"/>
    </row>
    <row r="114" spans="1:18" x14ac:dyDescent="0.2">
      <c r="A114" s="11"/>
      <c r="B114" s="9"/>
      <c r="C114" s="39"/>
      <c r="D114" s="11"/>
      <c r="E114" s="51"/>
      <c r="F114" s="50"/>
      <c r="G114" s="11"/>
      <c r="H114" s="11"/>
      <c r="I114" s="60"/>
      <c r="J114" s="10" t="s">
        <v>186</v>
      </c>
      <c r="K114" s="10"/>
      <c r="L114" s="11"/>
      <c r="M114" s="11"/>
      <c r="N114" s="11"/>
      <c r="O114" s="11"/>
      <c r="P114" s="11"/>
      <c r="Q114" s="11"/>
      <c r="R114" s="26"/>
    </row>
    <row r="115" spans="1:18" x14ac:dyDescent="0.2">
      <c r="A115" s="11"/>
      <c r="B115" s="9"/>
      <c r="C115" s="39"/>
      <c r="D115" s="11"/>
      <c r="E115" s="51"/>
      <c r="F115" s="50"/>
      <c r="G115" s="11"/>
      <c r="H115" s="11"/>
      <c r="I115" s="26"/>
      <c r="J115" s="10" t="s">
        <v>187</v>
      </c>
      <c r="K115" s="10"/>
      <c r="L115" s="11"/>
      <c r="M115" s="11"/>
      <c r="N115" s="11"/>
      <c r="O115" s="11"/>
      <c r="P115" s="11"/>
      <c r="Q115" s="11"/>
      <c r="R115" s="26"/>
    </row>
    <row r="116" spans="1:18" x14ac:dyDescent="0.2">
      <c r="A116" s="11"/>
      <c r="B116" s="9"/>
      <c r="C116" s="39"/>
      <c r="E116" s="11"/>
      <c r="F116" s="11"/>
      <c r="G116" s="11"/>
      <c r="H116" s="11"/>
      <c r="I116" s="26"/>
      <c r="J116" s="11"/>
      <c r="K116" s="11"/>
      <c r="L116" s="45"/>
      <c r="M116" s="45"/>
      <c r="N116" s="45"/>
      <c r="O116" s="45"/>
      <c r="P116" s="45"/>
      <c r="Q116" s="45"/>
      <c r="R116" s="37"/>
    </row>
    <row r="117" spans="1:18" ht="24" x14ac:dyDescent="0.2">
      <c r="A117" s="11"/>
      <c r="B117" s="68" t="s">
        <v>249</v>
      </c>
      <c r="C117" s="69"/>
      <c r="D117" s="69"/>
      <c r="E117" s="69"/>
      <c r="F117" s="69"/>
      <c r="G117" s="69"/>
      <c r="H117" s="69"/>
      <c r="I117" s="70"/>
      <c r="J117" s="46"/>
      <c r="K117" s="94"/>
      <c r="L117" s="11"/>
      <c r="M117" s="11"/>
      <c r="N117" s="11"/>
      <c r="O117" s="11"/>
      <c r="P117" s="11"/>
      <c r="Q117" s="11"/>
      <c r="R117" s="26"/>
    </row>
    <row r="118" spans="1:18" ht="21" x14ac:dyDescent="0.2">
      <c r="A118" s="11"/>
      <c r="B118" s="72" t="s">
        <v>107</v>
      </c>
      <c r="C118" s="73"/>
      <c r="D118" s="73"/>
      <c r="E118" s="73"/>
      <c r="F118" s="73"/>
      <c r="G118" s="73"/>
      <c r="H118" s="73"/>
      <c r="I118" s="74"/>
      <c r="J118" s="47"/>
      <c r="K118" s="47"/>
      <c r="L118" s="11"/>
      <c r="M118" s="11"/>
      <c r="N118" s="11"/>
      <c r="O118" s="11"/>
      <c r="P118" s="11"/>
      <c r="Q118" s="11"/>
      <c r="R118" s="26"/>
    </row>
    <row r="119" spans="1:18" x14ac:dyDescent="0.2">
      <c r="A119" s="11"/>
      <c r="B119" s="9"/>
      <c r="C119" s="39" t="s">
        <v>82</v>
      </c>
      <c r="D119" s="71"/>
      <c r="E119" s="71"/>
      <c r="F119" s="71"/>
      <c r="G119" s="11"/>
      <c r="H119" s="11"/>
      <c r="I119" s="31"/>
      <c r="J119" s="11"/>
      <c r="K119" s="11"/>
      <c r="L119" s="11" t="s">
        <v>108</v>
      </c>
      <c r="N119" s="11"/>
      <c r="O119" s="11"/>
      <c r="P119" s="11"/>
      <c r="Q119" s="11"/>
      <c r="R119" s="26"/>
    </row>
    <row r="120" spans="1:18" x14ac:dyDescent="0.2">
      <c r="A120" s="11"/>
      <c r="B120" s="9"/>
      <c r="C120" s="39" t="s">
        <v>84</v>
      </c>
      <c r="D120" s="71"/>
      <c r="E120" s="71"/>
      <c r="F120" s="71"/>
      <c r="G120" s="11"/>
      <c r="H120" s="11"/>
      <c r="I120" s="26"/>
      <c r="J120" s="11"/>
      <c r="K120" s="11"/>
      <c r="L120" s="11"/>
      <c r="N120" s="11"/>
      <c r="O120" s="11"/>
      <c r="P120" s="11"/>
      <c r="Q120" s="11"/>
      <c r="R120" s="26"/>
    </row>
    <row r="121" spans="1:18" x14ac:dyDescent="0.2">
      <c r="A121" s="11"/>
      <c r="B121" s="9"/>
      <c r="C121" s="39" t="s">
        <v>85</v>
      </c>
      <c r="D121" s="71"/>
      <c r="E121" s="71"/>
      <c r="F121" s="71"/>
      <c r="G121" s="11"/>
      <c r="H121" s="11"/>
      <c r="I121" s="26"/>
      <c r="J121" s="11"/>
      <c r="K121" s="11"/>
      <c r="L121" s="11" t="s">
        <v>189</v>
      </c>
      <c r="N121" s="11"/>
      <c r="O121" s="11"/>
      <c r="P121" s="11"/>
      <c r="Q121" s="11"/>
      <c r="R121" s="26"/>
    </row>
    <row r="122" spans="1:18" x14ac:dyDescent="0.2">
      <c r="A122" s="11"/>
      <c r="B122" s="9"/>
      <c r="C122" s="39" t="s">
        <v>87</v>
      </c>
      <c r="D122" s="71"/>
      <c r="E122" s="71"/>
      <c r="F122" s="71"/>
      <c r="G122" s="11"/>
      <c r="H122" s="11"/>
      <c r="I122" s="31"/>
      <c r="J122" s="11"/>
      <c r="K122" s="11"/>
      <c r="L122" s="11"/>
      <c r="M122" s="11"/>
      <c r="N122" s="11"/>
      <c r="O122" s="11"/>
      <c r="P122" s="11"/>
      <c r="Q122" s="11"/>
      <c r="R122" s="26"/>
    </row>
    <row r="123" spans="1:18" x14ac:dyDescent="0.2">
      <c r="A123" s="11"/>
      <c r="B123" s="9"/>
      <c r="C123" s="39"/>
      <c r="G123" s="11"/>
      <c r="H123" s="11"/>
      <c r="I123" s="26"/>
      <c r="J123" s="11"/>
      <c r="K123" s="11"/>
      <c r="L123" s="11"/>
      <c r="M123" s="11"/>
      <c r="N123" s="11"/>
      <c r="O123" s="11"/>
      <c r="P123" s="11"/>
      <c r="Q123" s="11"/>
      <c r="R123" s="26"/>
    </row>
    <row r="124" spans="1:18" x14ac:dyDescent="0.2">
      <c r="A124" s="11"/>
      <c r="B124" s="41" t="s">
        <v>1</v>
      </c>
      <c r="C124" s="41" t="s">
        <v>183</v>
      </c>
      <c r="D124" s="41" t="s">
        <v>63</v>
      </c>
      <c r="E124" s="75" t="s">
        <v>64</v>
      </c>
      <c r="F124" s="76"/>
      <c r="G124" s="41" t="s">
        <v>182</v>
      </c>
      <c r="H124" s="41" t="s">
        <v>65</v>
      </c>
      <c r="I124" s="26"/>
      <c r="J124" s="11" t="s">
        <v>109</v>
      </c>
      <c r="K124" s="11"/>
      <c r="L124" s="11"/>
      <c r="M124" s="11"/>
      <c r="N124" s="11"/>
      <c r="O124" s="11"/>
      <c r="P124" s="11"/>
      <c r="Q124" s="11"/>
      <c r="R124" s="26"/>
    </row>
    <row r="125" spans="1:18" ht="48" customHeight="1" x14ac:dyDescent="0.2">
      <c r="A125" s="11"/>
      <c r="B125" s="1" t="s">
        <v>212</v>
      </c>
      <c r="C125" s="2" t="s">
        <v>190</v>
      </c>
      <c r="D125" s="6" t="s">
        <v>188</v>
      </c>
      <c r="E125" s="65" t="s">
        <v>110</v>
      </c>
      <c r="F125" s="66"/>
      <c r="G125" s="4"/>
      <c r="H125" s="4"/>
      <c r="I125" s="61" t="str">
        <f>IF(AND(G125="Ja",H125=""),"Vul een voorspelling in",
IF(AND(G125="Ja",H125&lt;&gt;""),"De bonus is geactiveerd",
IF(G125="Nee","Je speelt niet mee met de bonus","Vul Ja of Nee in")))</f>
        <v>Vul Ja of Nee in</v>
      </c>
      <c r="J125" s="11"/>
      <c r="K125" s="11"/>
      <c r="L125" s="11"/>
      <c r="M125" s="11"/>
      <c r="N125" s="11"/>
      <c r="O125" s="11"/>
      <c r="P125" s="11"/>
      <c r="Q125" s="11"/>
      <c r="R125" s="26"/>
    </row>
    <row r="126" spans="1:18" ht="40" customHeight="1" x14ac:dyDescent="0.2">
      <c r="A126" s="11"/>
      <c r="B126" s="1" t="s">
        <v>213</v>
      </c>
      <c r="C126" s="2" t="s">
        <v>111</v>
      </c>
      <c r="D126" s="7" t="s">
        <v>112</v>
      </c>
      <c r="E126" s="67" t="s">
        <v>113</v>
      </c>
      <c r="F126" s="66"/>
      <c r="G126" s="4"/>
      <c r="I126" s="61" t="str">
        <f>IF(G126="Ja","De bonus is geactiveerd",
IF(G126="Nee","Je speelt niet mee met de bonus","Vul Ja of Nee in"))</f>
        <v>Vul Ja of Nee in</v>
      </c>
      <c r="J126" s="11"/>
      <c r="K126" s="11"/>
      <c r="L126" s="11"/>
      <c r="M126" s="11"/>
      <c r="N126" s="11"/>
      <c r="O126" s="11"/>
      <c r="P126" s="11"/>
      <c r="Q126" s="11"/>
      <c r="R126" s="26"/>
    </row>
    <row r="127" spans="1:18" x14ac:dyDescent="0.2">
      <c r="A127" s="11"/>
      <c r="B127" s="9"/>
      <c r="C127" s="39"/>
      <c r="D127" s="11"/>
      <c r="E127" s="11"/>
      <c r="F127" s="11"/>
      <c r="G127" s="11"/>
      <c r="I127" s="26"/>
      <c r="J127" s="11"/>
      <c r="K127" s="11"/>
      <c r="L127" s="45"/>
      <c r="M127" s="45"/>
      <c r="N127" s="45"/>
      <c r="O127" s="45"/>
      <c r="P127" s="45"/>
      <c r="Q127" s="45"/>
      <c r="R127" s="37"/>
    </row>
    <row r="128" spans="1:18" ht="24" x14ac:dyDescent="0.2">
      <c r="A128" s="11"/>
      <c r="B128" s="68" t="s">
        <v>250</v>
      </c>
      <c r="C128" s="69"/>
      <c r="D128" s="69"/>
      <c r="E128" s="69"/>
      <c r="F128" s="69"/>
      <c r="G128" s="69"/>
      <c r="H128" s="69"/>
      <c r="I128" s="70"/>
      <c r="J128" s="46"/>
      <c r="K128" s="94"/>
      <c r="L128" s="11"/>
      <c r="M128" s="11"/>
      <c r="N128" s="11"/>
      <c r="O128" s="11"/>
      <c r="P128" s="11"/>
      <c r="Q128" s="11"/>
      <c r="R128" s="26"/>
    </row>
    <row r="129" spans="1:18" ht="21" x14ac:dyDescent="0.2">
      <c r="A129" s="11"/>
      <c r="B129" s="72" t="s">
        <v>114</v>
      </c>
      <c r="C129" s="73"/>
      <c r="D129" s="73"/>
      <c r="E129" s="73"/>
      <c r="F129" s="73"/>
      <c r="G129" s="73"/>
      <c r="H129" s="73"/>
      <c r="I129" s="74"/>
      <c r="J129" s="47"/>
      <c r="K129" s="47"/>
      <c r="L129" s="11"/>
      <c r="M129" s="11"/>
      <c r="N129" s="11"/>
      <c r="O129" s="11"/>
      <c r="P129" s="11"/>
      <c r="Q129" s="11"/>
      <c r="R129" s="26"/>
    </row>
    <row r="130" spans="1:18" ht="23" customHeight="1" x14ac:dyDescent="0.2">
      <c r="A130" s="11"/>
      <c r="B130" s="9"/>
      <c r="C130" s="39" t="s">
        <v>115</v>
      </c>
      <c r="D130" s="71"/>
      <c r="E130" s="71"/>
      <c r="F130" s="71"/>
      <c r="G130" s="11"/>
      <c r="H130" s="11"/>
      <c r="I130" s="31"/>
      <c r="J130" s="11"/>
      <c r="K130" s="11"/>
      <c r="L130" s="11" t="s">
        <v>116</v>
      </c>
      <c r="N130" s="11"/>
      <c r="O130" s="11"/>
      <c r="P130" s="11"/>
      <c r="Q130" s="11"/>
      <c r="R130" s="26"/>
    </row>
    <row r="131" spans="1:18" x14ac:dyDescent="0.2">
      <c r="A131" s="11"/>
      <c r="B131" s="9"/>
      <c r="C131" s="39"/>
      <c r="G131" s="11"/>
      <c r="H131" s="11"/>
      <c r="I131" s="26"/>
      <c r="J131" s="11"/>
      <c r="K131" s="11"/>
      <c r="L131" s="11"/>
      <c r="M131" s="11"/>
      <c r="N131" s="11"/>
      <c r="O131" s="11"/>
      <c r="P131" s="11"/>
      <c r="Q131" s="11"/>
      <c r="R131" s="26"/>
    </row>
    <row r="132" spans="1:18" x14ac:dyDescent="0.2">
      <c r="A132" s="11"/>
      <c r="B132" s="41" t="s">
        <v>1</v>
      </c>
      <c r="C132" s="41" t="s">
        <v>62</v>
      </c>
      <c r="D132" s="41" t="s">
        <v>63</v>
      </c>
      <c r="E132" s="75" t="s">
        <v>64</v>
      </c>
      <c r="F132" s="76"/>
      <c r="G132" s="41" t="s">
        <v>182</v>
      </c>
      <c r="H132" s="11"/>
      <c r="I132" s="26"/>
      <c r="J132" s="11" t="s">
        <v>191</v>
      </c>
      <c r="K132" s="11"/>
      <c r="L132" s="11"/>
      <c r="M132" s="11"/>
      <c r="N132" s="11"/>
      <c r="O132" s="11"/>
      <c r="P132" s="11"/>
      <c r="Q132" s="11"/>
      <c r="R132" s="26"/>
    </row>
    <row r="133" spans="1:18" ht="51" x14ac:dyDescent="0.2">
      <c r="A133" s="11"/>
      <c r="B133" s="12" t="s">
        <v>117</v>
      </c>
      <c r="C133" s="2" t="s">
        <v>118</v>
      </c>
      <c r="D133" s="7" t="s">
        <v>119</v>
      </c>
      <c r="E133" s="67" t="s">
        <v>120</v>
      </c>
      <c r="F133" s="77"/>
      <c r="G133" s="13" t="s">
        <v>141</v>
      </c>
      <c r="H133" s="11"/>
      <c r="I133" s="61" t="str">
        <f>IF(G133="Ja","De bonus is geactiveerd",
IF(G133="Nee","Je speelt niet mee met de bonus","Vul Ja of Nee in"))</f>
        <v>De bonus is geactiveerd</v>
      </c>
      <c r="J133" s="8" t="s">
        <v>121</v>
      </c>
      <c r="L133" s="11"/>
      <c r="M133" s="11"/>
      <c r="N133" s="11"/>
      <c r="O133" s="11"/>
      <c r="P133" s="11"/>
      <c r="Q133" s="11"/>
      <c r="R133" s="26"/>
    </row>
    <row r="134" spans="1:18" x14ac:dyDescent="0.2">
      <c r="A134" s="11"/>
      <c r="B134" s="9"/>
      <c r="H134" s="11"/>
      <c r="I134" s="26"/>
      <c r="J134" s="11"/>
      <c r="K134" s="11"/>
      <c r="L134" s="11"/>
      <c r="M134" s="11"/>
      <c r="N134" s="11"/>
      <c r="O134" s="11"/>
      <c r="P134" s="11"/>
      <c r="Q134" s="11"/>
      <c r="R134" s="37"/>
    </row>
    <row r="135" spans="1:18" ht="24" x14ac:dyDescent="0.2">
      <c r="A135" s="11"/>
      <c r="B135" s="68" t="s">
        <v>251</v>
      </c>
      <c r="C135" s="69"/>
      <c r="D135" s="69"/>
      <c r="E135" s="69"/>
      <c r="F135" s="69"/>
      <c r="G135" s="69"/>
      <c r="H135" s="69"/>
      <c r="I135" s="70"/>
      <c r="J135" s="46"/>
      <c r="K135" s="91"/>
      <c r="L135" s="19"/>
      <c r="M135" s="19"/>
      <c r="N135" s="19"/>
      <c r="O135" s="19"/>
      <c r="P135" s="19"/>
      <c r="Q135" s="19"/>
      <c r="R135" s="20"/>
    </row>
    <row r="136" spans="1:18" ht="21" x14ac:dyDescent="0.2">
      <c r="A136" s="11"/>
      <c r="B136" s="72" t="s">
        <v>122</v>
      </c>
      <c r="C136" s="73"/>
      <c r="D136" s="73"/>
      <c r="E136" s="73"/>
      <c r="F136" s="73"/>
      <c r="G136" s="73"/>
      <c r="H136" s="73"/>
      <c r="I136" s="74"/>
      <c r="J136" s="47"/>
      <c r="K136" s="47"/>
      <c r="L136" s="11"/>
      <c r="M136" s="11"/>
      <c r="N136" s="11"/>
      <c r="O136" s="11"/>
      <c r="P136" s="11"/>
      <c r="Q136" s="11"/>
      <c r="R136" s="26"/>
    </row>
    <row r="137" spans="1:18" ht="31" customHeight="1" x14ac:dyDescent="0.2">
      <c r="A137" s="11"/>
      <c r="B137" s="62">
        <v>1</v>
      </c>
      <c r="C137" s="2" t="s">
        <v>153</v>
      </c>
      <c r="D137" s="71"/>
      <c r="E137" s="71"/>
      <c r="F137" s="71"/>
      <c r="G137" s="10" t="s">
        <v>123</v>
      </c>
      <c r="H137" s="11"/>
      <c r="I137" s="26"/>
      <c r="J137" s="11"/>
      <c r="K137" s="11"/>
      <c r="L137" s="11" t="s">
        <v>124</v>
      </c>
      <c r="N137" s="11"/>
      <c r="O137" s="11"/>
      <c r="P137" s="11"/>
      <c r="Q137" s="11"/>
      <c r="R137" s="26"/>
    </row>
    <row r="138" spans="1:18" ht="31" customHeight="1" x14ac:dyDescent="0.2">
      <c r="A138" s="11"/>
      <c r="B138" s="62">
        <v>2</v>
      </c>
      <c r="C138" s="2" t="s">
        <v>154</v>
      </c>
      <c r="D138" s="71"/>
      <c r="E138" s="71"/>
      <c r="F138" s="71"/>
      <c r="G138" s="10" t="s">
        <v>155</v>
      </c>
      <c r="H138" s="11"/>
      <c r="I138" s="26"/>
      <c r="J138" s="11"/>
      <c r="K138" s="11"/>
      <c r="L138" s="11"/>
      <c r="M138" s="11"/>
      <c r="N138" s="11"/>
      <c r="O138" s="11"/>
      <c r="P138" s="11"/>
      <c r="Q138" s="11"/>
      <c r="R138" s="26"/>
    </row>
    <row r="139" spans="1:18" ht="31" customHeight="1" x14ac:dyDescent="0.2">
      <c r="A139" s="11"/>
      <c r="B139" s="62">
        <v>3</v>
      </c>
      <c r="C139" s="2" t="s">
        <v>156</v>
      </c>
      <c r="D139" s="78"/>
      <c r="E139" s="79"/>
      <c r="F139" s="80"/>
      <c r="G139" s="10" t="s">
        <v>125</v>
      </c>
      <c r="H139" s="11"/>
      <c r="I139" s="26"/>
      <c r="J139" s="11"/>
      <c r="K139" s="11"/>
      <c r="L139" s="11" t="s">
        <v>126</v>
      </c>
      <c r="M139" s="11"/>
      <c r="N139" s="11"/>
      <c r="O139" s="11"/>
      <c r="P139" s="11"/>
      <c r="Q139" s="11"/>
      <c r="R139" s="26"/>
    </row>
    <row r="140" spans="1:18" ht="31" customHeight="1" x14ac:dyDescent="0.2">
      <c r="A140" s="11"/>
      <c r="B140" s="62">
        <v>4</v>
      </c>
      <c r="C140" s="2" t="s">
        <v>157</v>
      </c>
      <c r="D140" s="71"/>
      <c r="E140" s="71"/>
      <c r="F140" s="71"/>
      <c r="G140" s="10" t="s">
        <v>127</v>
      </c>
      <c r="H140" s="11"/>
      <c r="I140" s="26"/>
      <c r="J140" s="11"/>
      <c r="K140" s="11"/>
      <c r="L140" s="11"/>
      <c r="M140" s="11"/>
      <c r="N140" s="11"/>
      <c r="O140" s="11"/>
      <c r="P140" s="11"/>
      <c r="Q140" s="11"/>
      <c r="R140" s="26"/>
    </row>
    <row r="141" spans="1:18" ht="31" customHeight="1" x14ac:dyDescent="0.2">
      <c r="A141" s="11"/>
      <c r="B141" s="62">
        <v>5</v>
      </c>
      <c r="C141" s="2" t="s">
        <v>128</v>
      </c>
      <c r="D141" s="71"/>
      <c r="E141" s="71"/>
      <c r="F141" s="71"/>
      <c r="G141" s="11"/>
      <c r="H141" s="11"/>
      <c r="I141" s="26"/>
      <c r="J141" s="11"/>
      <c r="K141" s="11"/>
      <c r="L141" s="11"/>
      <c r="M141" s="11"/>
      <c r="N141" s="11"/>
      <c r="O141" s="11"/>
      <c r="P141" s="11"/>
      <c r="Q141" s="11"/>
      <c r="R141" s="26"/>
    </row>
    <row r="142" spans="1:18" ht="31" customHeight="1" x14ac:dyDescent="0.2">
      <c r="A142" s="11"/>
      <c r="B142" s="62">
        <v>6</v>
      </c>
      <c r="C142" s="2" t="s">
        <v>147</v>
      </c>
      <c r="D142" s="71"/>
      <c r="E142" s="71"/>
      <c r="F142" s="71"/>
      <c r="G142" s="11"/>
      <c r="H142" s="11"/>
      <c r="I142" s="26"/>
      <c r="J142" s="11"/>
      <c r="K142" s="11"/>
      <c r="L142" s="11"/>
      <c r="M142" s="11"/>
      <c r="N142" s="11"/>
      <c r="O142" s="11"/>
      <c r="P142" s="11"/>
      <c r="Q142" s="11"/>
      <c r="R142" s="26"/>
    </row>
    <row r="143" spans="1:18" x14ac:dyDescent="0.2">
      <c r="A143" s="11"/>
      <c r="B143" s="53"/>
      <c r="C143" s="52"/>
      <c r="D143" s="45"/>
      <c r="E143" s="45"/>
      <c r="F143" s="45"/>
      <c r="G143" s="45"/>
      <c r="H143" s="45"/>
      <c r="I143" s="37"/>
      <c r="J143" s="45"/>
      <c r="K143" s="45"/>
      <c r="L143" s="52"/>
      <c r="M143" s="52"/>
      <c r="N143" s="45"/>
      <c r="O143" s="45"/>
      <c r="P143" s="45"/>
      <c r="Q143" s="45"/>
      <c r="R143" s="37"/>
    </row>
    <row r="144" spans="1:18" x14ac:dyDescent="0.2">
      <c r="A144" s="11"/>
      <c r="B144" s="11"/>
      <c r="C144" s="39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x14ac:dyDescent="0.2">
      <c r="A145" s="11"/>
      <c r="B145" s="11"/>
      <c r="C145" s="39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x14ac:dyDescent="0.2">
      <c r="A146" s="11"/>
      <c r="B146" s="11"/>
      <c r="C146" s="54" t="s">
        <v>129</v>
      </c>
      <c r="D146" s="5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x14ac:dyDescent="0.2">
      <c r="A147" s="11"/>
      <c r="B147" s="11"/>
      <c r="C147" s="55" t="s">
        <v>130</v>
      </c>
      <c r="D147" s="56">
        <v>477</v>
      </c>
      <c r="E147" s="57">
        <f>D147/$D$153</f>
        <v>0.49124613800205974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x14ac:dyDescent="0.2">
      <c r="A148" s="11"/>
      <c r="B148" s="11"/>
      <c r="C148" s="58" t="s">
        <v>131</v>
      </c>
      <c r="D148" s="37">
        <v>96</v>
      </c>
      <c r="E148" s="57">
        <f t="shared" ref="E148:E153" si="3">D148/$D$153</f>
        <v>9.8867147270854785E-2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x14ac:dyDescent="0.2">
      <c r="A149" s="11"/>
      <c r="B149" s="11"/>
      <c r="C149" s="58" t="s">
        <v>132</v>
      </c>
      <c r="D149" s="37">
        <v>128</v>
      </c>
      <c r="E149" s="57">
        <f t="shared" si="3"/>
        <v>0.13182286302780638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x14ac:dyDescent="0.2">
      <c r="A150" s="11"/>
      <c r="B150" s="11"/>
      <c r="C150" s="58" t="s">
        <v>133</v>
      </c>
      <c r="D150" s="37">
        <v>100</v>
      </c>
      <c r="E150" s="57">
        <f t="shared" si="3"/>
        <v>0.10298661174047374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x14ac:dyDescent="0.2">
      <c r="A151" s="11"/>
      <c r="B151" s="11"/>
      <c r="C151" s="58" t="s">
        <v>134</v>
      </c>
      <c r="D151" s="37">
        <v>50</v>
      </c>
      <c r="E151" s="57">
        <f t="shared" si="3"/>
        <v>5.1493305870236872E-2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x14ac:dyDescent="0.2">
      <c r="A152" s="11"/>
      <c r="B152" s="11"/>
      <c r="C152" s="58" t="s">
        <v>135</v>
      </c>
      <c r="D152" s="37">
        <v>120</v>
      </c>
      <c r="E152" s="57">
        <f t="shared" si="3"/>
        <v>0.12358393408856849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x14ac:dyDescent="0.2">
      <c r="A153" s="11"/>
      <c r="B153" s="11"/>
      <c r="C153" s="58" t="s">
        <v>136</v>
      </c>
      <c r="D153" s="35">
        <f>SUM(D147:D152)</f>
        <v>971</v>
      </c>
      <c r="E153" s="57">
        <f t="shared" si="3"/>
        <v>1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</sheetData>
  <mergeCells count="52">
    <mergeCell ref="D94:G94"/>
    <mergeCell ref="B2:I2"/>
    <mergeCell ref="D4:H4"/>
    <mergeCell ref="B8:I8"/>
    <mergeCell ref="M35:Q38"/>
    <mergeCell ref="E84:F84"/>
    <mergeCell ref="E85:F85"/>
    <mergeCell ref="E86:F86"/>
    <mergeCell ref="B91:I91"/>
    <mergeCell ref="B92:I92"/>
    <mergeCell ref="E83:F83"/>
    <mergeCell ref="M42:Q45"/>
    <mergeCell ref="E113:F113"/>
    <mergeCell ref="D106:G106"/>
    <mergeCell ref="D95:G95"/>
    <mergeCell ref="D96:G96"/>
    <mergeCell ref="D97:G97"/>
    <mergeCell ref="D98:G98"/>
    <mergeCell ref="D99:G99"/>
    <mergeCell ref="D100:G100"/>
    <mergeCell ref="D101:G101"/>
    <mergeCell ref="D102:G102"/>
    <mergeCell ref="D103:G103"/>
    <mergeCell ref="D104:G104"/>
    <mergeCell ref="D105:G105"/>
    <mergeCell ref="D107:G107"/>
    <mergeCell ref="D108:G108"/>
    <mergeCell ref="D109:G109"/>
    <mergeCell ref="E111:F111"/>
    <mergeCell ref="E112:F112"/>
    <mergeCell ref="D142:F142"/>
    <mergeCell ref="D130:F130"/>
    <mergeCell ref="E132:F132"/>
    <mergeCell ref="E133:F133"/>
    <mergeCell ref="B135:I135"/>
    <mergeCell ref="B136:I136"/>
    <mergeCell ref="D137:F137"/>
    <mergeCell ref="D138:F138"/>
    <mergeCell ref="D139:F139"/>
    <mergeCell ref="D140:F140"/>
    <mergeCell ref="D141:F141"/>
    <mergeCell ref="B129:I129"/>
    <mergeCell ref="B117:I117"/>
    <mergeCell ref="E125:F125"/>
    <mergeCell ref="E126:F126"/>
    <mergeCell ref="B128:I128"/>
    <mergeCell ref="D121:F121"/>
    <mergeCell ref="B118:I118"/>
    <mergeCell ref="D119:F119"/>
    <mergeCell ref="D120:F120"/>
    <mergeCell ref="D122:F122"/>
    <mergeCell ref="E124:F124"/>
  </mergeCells>
  <conditionalFormatting sqref="D99">
    <cfRule type="duplicateValues" dxfId="44" priority="50"/>
  </conditionalFormatting>
  <conditionalFormatting sqref="D110:F110 E114:F115 D94:D109 E112:E113">
    <cfRule type="duplicateValues" dxfId="43" priority="51"/>
  </conditionalFormatting>
  <conditionalFormatting sqref="D119:F122">
    <cfRule type="duplicateValues" dxfId="42" priority="5"/>
  </conditionalFormatting>
  <conditionalFormatting sqref="D94:G109">
    <cfRule type="duplicateValues" dxfId="41" priority="49"/>
  </conditionalFormatting>
  <conditionalFormatting sqref="E125:E126">
    <cfRule type="duplicateValues" dxfId="40" priority="47"/>
  </conditionalFormatting>
  <conditionalFormatting sqref="E134:F134 E133">
    <cfRule type="duplicateValues" dxfId="39" priority="48"/>
  </conditionalFormatting>
  <conditionalFormatting sqref="I10:I82">
    <cfRule type="cellIs" dxfId="38" priority="4" operator="equal">
      <formula>2</formula>
    </cfRule>
  </conditionalFormatting>
  <conditionalFormatting sqref="I10:I82">
    <cfRule type="containsText" dxfId="37" priority="37" operator="containsText" text="niet">
      <formula>NOT(ISERROR(SEARCH("niet",I10)))</formula>
    </cfRule>
  </conditionalFormatting>
  <conditionalFormatting sqref="I84:I86">
    <cfRule type="containsText" dxfId="36" priority="36" operator="containsText" text="niet mee">
      <formula>NOT(ISERROR(SEARCH("niet mee",I84)))</formula>
    </cfRule>
    <cfRule type="containsText" dxfId="35" priority="38" operator="containsText" text="Bonus is geactiveerd">
      <formula>NOT(ISERROR(SEARCH("Bonus is geactiveerd",I84)))</formula>
    </cfRule>
    <cfRule type="containsText" dxfId="34" priority="39" operator="containsText" text="Vul">
      <formula>NOT(ISERROR(SEARCH("Vul",I84)))</formula>
    </cfRule>
  </conditionalFormatting>
  <conditionalFormatting sqref="I112:I114">
    <cfRule type="containsText" dxfId="33" priority="30" operator="containsText" text="niet mee">
      <formula>NOT(ISERROR(SEARCH("niet mee",I112)))</formula>
    </cfRule>
    <cfRule type="containsText" dxfId="32" priority="31" operator="containsText" text="Bonus is geactiveerd">
      <formula>NOT(ISERROR(SEARCH("Bonus is geactiveerd",I112)))</formula>
    </cfRule>
    <cfRule type="containsText" dxfId="31" priority="32" operator="containsText" text="Vul">
      <formula>NOT(ISERROR(SEARCH("Vul",I112)))</formula>
    </cfRule>
    <cfRule type="cellIs" dxfId="30" priority="33" operator="equal">
      <formula>2</formula>
    </cfRule>
    <cfRule type="cellIs" dxfId="29" priority="34" operator="equal">
      <formula>1</formula>
    </cfRule>
    <cfRule type="cellIs" dxfId="28" priority="35" operator="equal">
      <formula>3</formula>
    </cfRule>
  </conditionalFormatting>
  <conditionalFormatting sqref="I125:I126">
    <cfRule type="containsText" dxfId="27" priority="12" operator="containsText" text="niet mee">
      <formula>NOT(ISERROR(SEARCH("niet mee",I125)))</formula>
    </cfRule>
    <cfRule type="containsText" dxfId="26" priority="13" operator="containsText" text="Bonus is geactiveerd">
      <formula>NOT(ISERROR(SEARCH("Bonus is geactiveerd",I125)))</formula>
    </cfRule>
    <cfRule type="containsText" dxfId="25" priority="14" operator="containsText" text="Vul">
      <formula>NOT(ISERROR(SEARCH("Vul",I125)))</formula>
    </cfRule>
    <cfRule type="cellIs" dxfId="24" priority="15" operator="equal">
      <formula>2</formula>
    </cfRule>
    <cfRule type="cellIs" dxfId="23" priority="16" operator="equal">
      <formula>1</formula>
    </cfRule>
    <cfRule type="cellIs" dxfId="22" priority="17" operator="equal">
      <formula>3</formula>
    </cfRule>
  </conditionalFormatting>
  <conditionalFormatting sqref="I133">
    <cfRule type="containsText" dxfId="21" priority="6" operator="containsText" text="niet mee">
      <formula>NOT(ISERROR(SEARCH("niet mee",I133)))</formula>
    </cfRule>
    <cfRule type="containsText" dxfId="20" priority="7" operator="containsText" text="Bonus is geactiveerd">
      <formula>NOT(ISERROR(SEARCH("Bonus is geactiveerd",I133)))</formula>
    </cfRule>
    <cfRule type="containsText" dxfId="19" priority="8" operator="containsText" text="Vul">
      <formula>NOT(ISERROR(SEARCH("Vul",I133)))</formula>
    </cfRule>
    <cfRule type="cellIs" dxfId="18" priority="9" operator="equal">
      <formula>2</formula>
    </cfRule>
    <cfRule type="cellIs" dxfId="17" priority="10" operator="equal">
      <formula>1</formula>
    </cfRule>
    <cfRule type="cellIs" dxfId="16" priority="11" operator="equal">
      <formula>3</formula>
    </cfRule>
  </conditionalFormatting>
  <conditionalFormatting sqref="I84:K84 I85:I89 I10:K17 I18 I83 J85:K85 I19:K82">
    <cfRule type="cellIs" dxfId="15" priority="58" operator="equal">
      <formula>1</formula>
    </cfRule>
    <cfRule type="cellIs" dxfId="14" priority="59" operator="equal">
      <formula>3</formula>
    </cfRule>
  </conditionalFormatting>
  <conditionalFormatting sqref="J112:K112">
    <cfRule type="containsText" dxfId="13" priority="43" operator="containsText" text="Niet">
      <formula>NOT(ISERROR(SEARCH("Niet",J112)))</formula>
    </cfRule>
    <cfRule type="cellIs" dxfId="12" priority="44" operator="equal">
      <formula>2</formula>
    </cfRule>
    <cfRule type="cellIs" dxfId="11" priority="45" operator="equal">
      <formula>1</formula>
    </cfRule>
    <cfRule type="cellIs" dxfId="10" priority="46" operator="equal">
      <formula>3</formula>
    </cfRule>
  </conditionalFormatting>
  <conditionalFormatting sqref="M35:Q38">
    <cfRule type="containsText" dxfId="9" priority="40" operator="containsText" text="Let op, je kunt nog meer verdubbelaars inzetten (maximaal 5). Doe dit vooral, het is zonder risico!">
      <formula>NOT(ISERROR(SEARCH("Let op, je kunt nog meer verdubbelaars inzetten (maximaal 5). Doe dit vooral, het is zonder risico!",M35)))</formula>
    </cfRule>
    <cfRule type="containsText" dxfId="8" priority="41" operator="containsText" text="Let op, je hebt nu meer dan 5 verdubbelaars ingevoerd! Dit is niet toegestaan.">
      <formula>NOT(ISERROR(SEARCH("Let op, je hebt nu meer dan 5 verdubbelaars ingevoerd! Dit is niet toegestaan.",M35)))</formula>
    </cfRule>
    <cfRule type="containsText" dxfId="7" priority="42" operator="containsText" text="Super, je hebt nu precies 7 verdubbelaars ingezet">
      <formula>NOT(ISERROR(SEARCH("Super, je hebt nu precies 7 verdubbelaars ingezet",M35)))</formula>
    </cfRule>
  </conditionalFormatting>
  <conditionalFormatting sqref="M42:Q45">
    <cfRule type="containsText" dxfId="6" priority="1" operator="containsText" text="Let op, je kunt nog meer verdubbelaars inzetten (maximaal 5). Doe dit vooral, het is zonder risico!">
      <formula>NOT(ISERROR(SEARCH("Let op, je kunt nog meer verdubbelaars inzetten (maximaal 5). Doe dit vooral, het is zonder risico!",M42)))</formula>
    </cfRule>
    <cfRule type="containsText" dxfId="5" priority="2" operator="containsText" text="Let op, je hebt nu meer dan 5 verdubbelaars ingevoerd! Dit is niet toegestaan.">
      <formula>NOT(ISERROR(SEARCH("Let op, je hebt nu meer dan 5 verdubbelaars ingevoerd! Dit is niet toegestaan.",M42)))</formula>
    </cfRule>
    <cfRule type="containsText" dxfId="4" priority="3" operator="containsText" text="Super, je hebt nu precies 7 verdubbelaars ingezet">
      <formula>NOT(ISERROR(SEARCH("Super, je hebt nu precies 7 verdubbelaars ingezet",M42)))</formula>
    </cfRule>
  </conditionalFormatting>
  <dataValidations count="2">
    <dataValidation type="whole" allowBlank="1" showInputMessage="1" showErrorMessage="1" sqref="D140:F140" xr:uid="{EB5254AC-BC69-D14B-BCDA-1573EDF551FC}">
      <formula1>0</formula1>
      <formula2>1000</formula2>
    </dataValidation>
    <dataValidation type="whole" allowBlank="1" showInputMessage="1" showErrorMessage="1" errorTitle="Getal" error="Vul hier een getal tussen 0 en 99 in" sqref="G10:H82" xr:uid="{E33BA0D6-FAE5-A843-AADD-1EBD02DD3E4A}">
      <formula1>0</formula1>
      <formula2>99</formula2>
    </dataValidation>
  </dataValidations>
  <hyperlinks>
    <hyperlink ref="G6" r:id="rId1" xr:uid="{6A38663F-2252-AF44-9AE5-ED1EF97FADC8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Gokken" prompt="Geef aan of je de gok wilt wagen. Doe daarna een voorspelling" xr:uid="{4053077A-071C-4C47-8DEA-24E79F3D6726}">
          <x14:formula1>
            <xm:f>Invulvelden!$A$1:$A$2</xm:f>
          </x14:formula1>
          <xm:sqref>G84:G86</xm:sqref>
        </x14:dataValidation>
        <x14:dataValidation type="list" allowBlank="1" showInputMessage="1" showErrorMessage="1" errorTitle="Waar of Onwaar" error="Je kunt alleen Waar of Onwaar invullen" promptTitle="Voorspelling" prompt="Vul &quot;Waar&quot; of &quot;Onwaar&quot; in om je voorspelling te doen" xr:uid="{EFD573C3-70D8-AD41-8DB9-D76CC1FD5933}">
          <x14:formula1>
            <xm:f>Invulvelden!$G$1:$G$2</xm:f>
          </x14:formula1>
          <xm:sqref>H84:H86</xm:sqref>
        </x14:dataValidation>
        <x14:dataValidation type="list" allowBlank="1" showInputMessage="1" showErrorMessage="1" xr:uid="{491706AA-2CA5-114F-B102-6AC07350655F}">
          <x14:formula1>
            <xm:f>Invulvelden!$A$1:$A$2</xm:f>
          </x14:formula1>
          <xm:sqref>D142:F142 G125:G126 G112:G113 G133</xm:sqref>
        </x14:dataValidation>
        <x14:dataValidation type="list" allowBlank="1" showInputMessage="1" showErrorMessage="1" errorTitle="Meer of Minder" error="Je kunt alleen maar &quot;Meer&quot; of &quot;Minder&quot; invullen" xr:uid="{DECB8536-59BA-1D4E-89E6-1C568450F4E5}">
          <x14:formula1>
            <xm:f>Invulvelden!$B$1:$B$2</xm:f>
          </x14:formula1>
          <xm:sqref>D138:F139</xm:sqref>
        </x14:dataValidation>
        <x14:dataValidation type="list" allowBlank="1" showInputMessage="1" showErrorMessage="1" errorTitle="Kies een land" error="Kies een land uit de drop-down lijst" xr:uid="{C3E238D2-4A51-1341-BB02-B6ED33DE56F0}">
          <x14:formula1>
            <xm:f>Invulvelden!$E$1:$E$32</xm:f>
          </x14:formula1>
          <xm:sqref>D130:F130 D119:F122</xm:sqref>
        </x14:dataValidation>
        <x14:dataValidation type="list" allowBlank="1" showInputMessage="1" showErrorMessage="1" xr:uid="{D035ED42-ABF6-6047-854D-FC97BF4A0E82}">
          <x14:formula1>
            <xm:f>Invulvelden!$G$1:$G$2</xm:f>
          </x14:formula1>
          <xm:sqref>H125</xm:sqref>
        </x14:dataValidation>
        <x14:dataValidation type="list" allowBlank="1" showInputMessage="1" showErrorMessage="1" xr:uid="{C06711AB-65A2-3C4D-9FDD-5CC19F5E0EE3}">
          <x14:formula1>
            <xm:f>Invulvelden!$F$1:$F$5</xm:f>
          </x14:formula1>
          <xm:sqref>D137:F137</xm:sqref>
        </x14:dataValidation>
        <x14:dataValidation type="list" allowBlank="1" showInputMessage="1" showErrorMessage="1" promptTitle="Maak een keuze" prompt="Maak een keuze uit de lijst" xr:uid="{EE577210-7A88-964F-8E25-893D9BDE34E1}">
          <x14:formula1>
            <xm:f>Invulvelden!$H$1:$H$39</xm:f>
          </x14:formula1>
          <xm:sqref>D141:F141</xm:sqref>
        </x14:dataValidation>
        <x14:dataValidation type="list" allowBlank="1" showInputMessage="1" showErrorMessage="1" errorTitle="Kies een land" error="Kies een land uit de drop-down lijst_x000a_" xr:uid="{B0AF853F-38E3-AC44-8E5F-0B3EE3C00D59}">
          <x14:formula1>
            <xm:f>Invulvelden!$E$1:$E$32</xm:f>
          </x14:formula1>
          <xm:sqref>D94:G109</xm:sqref>
        </x14:dataValidation>
        <x14:dataValidation type="list" allowBlank="1" showInputMessage="1" showErrorMessage="1" promptTitle="Verdubbelaar" prompt="Geef aan of je een verdubbelaar op een wedstrijd in wilt zetten. LEEG betekent GEEN verdubbelaar" xr:uid="{9C6297BD-789F-DB46-BF8B-689FBF793F4C}">
          <x14:formula1>
            <xm:f>Invulvelden!$C$1</xm:f>
          </x14:formula1>
          <xm:sqref>J10:J82 K82</xm:sqref>
        </x14:dataValidation>
        <x14:dataValidation type="list" allowBlank="1" showInputMessage="1" showErrorMessage="1" promptTitle="Precies goed!" prompt="Geef aan of je denkt dat je deze precies goed hebt! Let op, dit kan ook minputen opleveren" xr:uid="{7EEA4883-C8A0-054B-B59B-20312BCDC423}">
          <x14:formula1>
            <xm:f>Invulvelden!$D$1</xm:f>
          </x14:formula1>
          <xm:sqref>K10:K81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A435-8989-CF42-9C9E-3E0A42EAB4BD}">
  <dimension ref="A1:L39"/>
  <sheetViews>
    <sheetView topLeftCell="B1" workbookViewId="0">
      <selection activeCell="D1" sqref="D1"/>
    </sheetView>
  </sheetViews>
  <sheetFormatPr baseColWidth="10" defaultRowHeight="16" x14ac:dyDescent="0.2"/>
  <sheetData>
    <row r="1" spans="1:12" ht="20" x14ac:dyDescent="0.2">
      <c r="A1" t="s">
        <v>141</v>
      </c>
      <c r="B1" t="s">
        <v>142</v>
      </c>
      <c r="C1" t="s">
        <v>143</v>
      </c>
      <c r="D1" t="s">
        <v>244</v>
      </c>
      <c r="E1" t="s">
        <v>31</v>
      </c>
      <c r="F1" t="s">
        <v>148</v>
      </c>
      <c r="G1" s="59" t="b">
        <v>1</v>
      </c>
      <c r="H1" t="s">
        <v>174</v>
      </c>
      <c r="L1" s="64"/>
    </row>
    <row r="2" spans="1:12" ht="20" x14ac:dyDescent="0.2">
      <c r="A2" t="s">
        <v>144</v>
      </c>
      <c r="B2" t="s">
        <v>145</v>
      </c>
      <c r="E2" t="s">
        <v>25</v>
      </c>
      <c r="F2" t="s">
        <v>149</v>
      </c>
      <c r="G2" s="59" t="b">
        <v>0</v>
      </c>
      <c r="H2" t="s">
        <v>199</v>
      </c>
      <c r="L2" s="64"/>
    </row>
    <row r="3" spans="1:12" ht="20" x14ac:dyDescent="0.2">
      <c r="E3" t="s">
        <v>34</v>
      </c>
      <c r="F3" t="s">
        <v>150</v>
      </c>
      <c r="H3" t="s">
        <v>195</v>
      </c>
      <c r="L3" s="64"/>
    </row>
    <row r="4" spans="1:12" ht="20" x14ac:dyDescent="0.2">
      <c r="E4" t="s">
        <v>56</v>
      </c>
      <c r="F4" t="s">
        <v>151</v>
      </c>
      <c r="H4" t="s">
        <v>167</v>
      </c>
      <c r="L4" s="64"/>
    </row>
    <row r="5" spans="1:12" ht="20" x14ac:dyDescent="0.2">
      <c r="E5" t="s">
        <v>35</v>
      </c>
      <c r="F5" t="s">
        <v>152</v>
      </c>
      <c r="H5" t="s">
        <v>161</v>
      </c>
      <c r="L5" s="64"/>
    </row>
    <row r="6" spans="1:12" ht="20" x14ac:dyDescent="0.2">
      <c r="E6" t="s">
        <v>39</v>
      </c>
      <c r="H6" t="s">
        <v>170</v>
      </c>
      <c r="L6" s="64"/>
    </row>
    <row r="7" spans="1:12" ht="20" x14ac:dyDescent="0.2">
      <c r="E7" t="s">
        <v>26</v>
      </c>
      <c r="H7" t="s">
        <v>165</v>
      </c>
      <c r="L7" s="64"/>
    </row>
    <row r="8" spans="1:12" ht="20" x14ac:dyDescent="0.2">
      <c r="E8" t="s">
        <v>44</v>
      </c>
      <c r="H8" t="s">
        <v>176</v>
      </c>
      <c r="L8" s="64"/>
    </row>
    <row r="9" spans="1:12" ht="20" x14ac:dyDescent="0.2">
      <c r="E9" t="s">
        <v>12</v>
      </c>
      <c r="H9" t="s">
        <v>202</v>
      </c>
      <c r="L9" s="64"/>
    </row>
    <row r="10" spans="1:12" ht="20" x14ac:dyDescent="0.2">
      <c r="E10" t="s">
        <v>18</v>
      </c>
      <c r="H10" t="s">
        <v>169</v>
      </c>
      <c r="L10" s="64"/>
    </row>
    <row r="11" spans="1:12" ht="20" x14ac:dyDescent="0.2">
      <c r="E11" t="s">
        <v>24</v>
      </c>
      <c r="H11" t="s">
        <v>205</v>
      </c>
      <c r="L11" s="64"/>
    </row>
    <row r="12" spans="1:12" ht="20" x14ac:dyDescent="0.2">
      <c r="E12" t="s">
        <v>55</v>
      </c>
      <c r="H12" t="s">
        <v>162</v>
      </c>
      <c r="L12" s="64"/>
    </row>
    <row r="13" spans="1:12" ht="20" x14ac:dyDescent="0.2">
      <c r="E13" t="s">
        <v>19</v>
      </c>
      <c r="H13" t="s">
        <v>197</v>
      </c>
      <c r="L13" s="64"/>
    </row>
    <row r="14" spans="1:12" ht="20" x14ac:dyDescent="0.2">
      <c r="E14" t="s">
        <v>45</v>
      </c>
      <c r="H14" t="s">
        <v>196</v>
      </c>
      <c r="L14" s="64"/>
    </row>
    <row r="15" spans="1:12" ht="20" x14ac:dyDescent="0.2">
      <c r="E15" t="s">
        <v>50</v>
      </c>
      <c r="H15" t="s">
        <v>179</v>
      </c>
      <c r="L15" s="64"/>
    </row>
    <row r="16" spans="1:12" ht="20" x14ac:dyDescent="0.2">
      <c r="E16" t="s">
        <v>47</v>
      </c>
      <c r="H16" t="s">
        <v>193</v>
      </c>
      <c r="L16" s="64"/>
    </row>
    <row r="17" spans="5:12" ht="20" x14ac:dyDescent="0.2">
      <c r="E17" t="s">
        <v>46</v>
      </c>
      <c r="H17" t="s">
        <v>178</v>
      </c>
      <c r="L17" s="64"/>
    </row>
    <row r="18" spans="5:12" ht="20" x14ac:dyDescent="0.2">
      <c r="E18" t="s">
        <v>29</v>
      </c>
      <c r="H18" t="s">
        <v>200</v>
      </c>
      <c r="L18" s="64"/>
    </row>
    <row r="19" spans="5:12" ht="20" x14ac:dyDescent="0.2">
      <c r="E19" t="s">
        <v>15</v>
      </c>
      <c r="H19" t="s">
        <v>166</v>
      </c>
      <c r="L19" s="64"/>
    </row>
    <row r="20" spans="5:12" ht="20" x14ac:dyDescent="0.2">
      <c r="E20" t="s">
        <v>30</v>
      </c>
      <c r="H20" t="s">
        <v>177</v>
      </c>
      <c r="L20" s="64"/>
    </row>
    <row r="21" spans="5:12" ht="20" x14ac:dyDescent="0.2">
      <c r="E21" t="s">
        <v>54</v>
      </c>
      <c r="H21" t="s">
        <v>172</v>
      </c>
      <c r="L21" s="64"/>
    </row>
    <row r="22" spans="5:12" ht="20" x14ac:dyDescent="0.2">
      <c r="E22" t="s">
        <v>11</v>
      </c>
      <c r="H22" t="s">
        <v>163</v>
      </c>
      <c r="L22" s="64"/>
    </row>
    <row r="23" spans="5:12" ht="20" x14ac:dyDescent="0.2">
      <c r="E23" t="s">
        <v>32</v>
      </c>
      <c r="H23" t="s">
        <v>206</v>
      </c>
      <c r="L23" s="64"/>
    </row>
    <row r="24" spans="5:12" ht="20" x14ac:dyDescent="0.2">
      <c r="E24" t="s">
        <v>14</v>
      </c>
      <c r="H24" t="s">
        <v>192</v>
      </c>
      <c r="L24" s="64"/>
    </row>
    <row r="25" spans="5:12" ht="20" x14ac:dyDescent="0.2">
      <c r="E25" t="s">
        <v>57</v>
      </c>
      <c r="H25" t="s">
        <v>158</v>
      </c>
      <c r="L25" s="64"/>
    </row>
    <row r="26" spans="5:12" ht="20" x14ac:dyDescent="0.2">
      <c r="E26" t="s">
        <v>38</v>
      </c>
      <c r="H26" t="s">
        <v>201</v>
      </c>
      <c r="L26" s="64"/>
    </row>
    <row r="27" spans="5:12" ht="20" x14ac:dyDescent="0.2">
      <c r="E27" t="s">
        <v>27</v>
      </c>
      <c r="H27" t="s">
        <v>204</v>
      </c>
      <c r="L27" s="64"/>
    </row>
    <row r="28" spans="5:12" ht="20" x14ac:dyDescent="0.2">
      <c r="E28" t="s">
        <v>52</v>
      </c>
      <c r="H28" t="s">
        <v>175</v>
      </c>
      <c r="L28" s="64"/>
    </row>
    <row r="29" spans="5:12" ht="20" x14ac:dyDescent="0.2">
      <c r="E29" t="s">
        <v>21</v>
      </c>
      <c r="H29" t="s">
        <v>198</v>
      </c>
      <c r="L29" s="64"/>
    </row>
    <row r="30" spans="5:12" ht="20" x14ac:dyDescent="0.2">
      <c r="E30" t="s">
        <v>22</v>
      </c>
      <c r="H30" t="s">
        <v>180</v>
      </c>
      <c r="L30" s="64"/>
    </row>
    <row r="31" spans="5:12" ht="20" x14ac:dyDescent="0.2">
      <c r="E31" t="s">
        <v>53</v>
      </c>
      <c r="H31" t="s">
        <v>159</v>
      </c>
      <c r="L31" s="64"/>
    </row>
    <row r="32" spans="5:12" ht="20" x14ac:dyDescent="0.2">
      <c r="E32" t="s">
        <v>49</v>
      </c>
      <c r="H32" t="s">
        <v>160</v>
      </c>
      <c r="L32" s="64"/>
    </row>
    <row r="33" spans="8:12" ht="20" x14ac:dyDescent="0.2">
      <c r="H33" t="s">
        <v>194</v>
      </c>
      <c r="L33" s="64"/>
    </row>
    <row r="34" spans="8:12" ht="20" x14ac:dyDescent="0.2">
      <c r="H34" t="s">
        <v>171</v>
      </c>
      <c r="L34" s="64"/>
    </row>
    <row r="35" spans="8:12" ht="20" x14ac:dyDescent="0.2">
      <c r="H35" t="s">
        <v>173</v>
      </c>
      <c r="L35" s="64"/>
    </row>
    <row r="36" spans="8:12" ht="20" x14ac:dyDescent="0.2">
      <c r="H36" t="s">
        <v>168</v>
      </c>
      <c r="L36" s="64"/>
    </row>
    <row r="37" spans="8:12" ht="20" x14ac:dyDescent="0.2">
      <c r="H37" t="s">
        <v>164</v>
      </c>
      <c r="L37" s="64"/>
    </row>
    <row r="38" spans="8:12" ht="20" x14ac:dyDescent="0.2">
      <c r="H38" t="s">
        <v>181</v>
      </c>
      <c r="L38" s="64"/>
    </row>
    <row r="39" spans="8:12" ht="20" x14ac:dyDescent="0.2">
      <c r="H39" t="s">
        <v>203</v>
      </c>
      <c r="L39" s="64"/>
    </row>
  </sheetData>
  <sortState xmlns:xlrd2="http://schemas.microsoft.com/office/spreadsheetml/2017/richdata2" ref="K1:K39">
    <sortCondition ref="K1:K39"/>
  </sortState>
  <conditionalFormatting sqref="C1:D1">
    <cfRule type="containsText" dxfId="3" priority="1" operator="containsText" text="Niet">
      <formula>NOT(ISERROR(SEARCH("Niet",C1)))</formula>
    </cfRule>
    <cfRule type="cellIs" dxfId="2" priority="2" operator="equal">
      <formula>2</formula>
    </cfRule>
    <cfRule type="cellIs" dxfId="1" priority="3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Invulformulier</vt:lpstr>
      <vt:lpstr>Invulvelden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Leijenaar, T (Thomas)</cp:lastModifiedBy>
  <dcterms:created xsi:type="dcterms:W3CDTF">2022-10-14T12:43:50Z</dcterms:created>
  <dcterms:modified xsi:type="dcterms:W3CDTF">2026-05-17T09:44:28Z</dcterms:modified>
</cp:coreProperties>
</file>